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wdata01\ACCTShare\PROVIDERS' DOCS\RFP Budget Templates\2025 RFP Budget Templates\"/>
    </mc:Choice>
  </mc:AlternateContent>
  <xr:revisionPtr revIDLastSave="0" documentId="13_ncr:1_{6DC772EB-B455-448E-97E6-8EB8CB7FCFB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ESIGN" sheetId="5" r:id="rId1"/>
    <sheet name="BUDGET " sheetId="2" r:id="rId2"/>
    <sheet name="BUDGET SUMMARY" sheetId="1" r:id="rId3"/>
    <sheet name="CUMULATIVE SCHEDULES" sheetId="3" state="hidden" r:id="rId4"/>
    <sheet name="STAFF ALLOCATION" sheetId="4" r:id="rId5"/>
    <sheet name="ANALYSIS" sheetId="7" r:id="rId6"/>
  </sheets>
  <definedNames>
    <definedName name="Budget_Print_Area">'BUDGET '!$A$7:$M$115</definedName>
    <definedName name="Budget_Title">'BUDGET '!$A$1:$M$6</definedName>
    <definedName name="_xlnm.Print_Area" localSheetId="5">ANALYSIS!$A$1:$F$55</definedName>
    <definedName name="_xlnm.Print_Area" localSheetId="1">'BUDGET '!$A$7:$M$115</definedName>
    <definedName name="_xlnm.Print_Area" localSheetId="2">'BUDGET SUMMARY'!$A$1:$J$25</definedName>
    <definedName name="_xlnm.Print_Area" localSheetId="3">'CUMULATIVE SCHEDULES'!$A$3:$N$46</definedName>
    <definedName name="_xlnm.Print_Area">'CUMULATIVE SCHEDULES'!$A$3:$N$16</definedName>
    <definedName name="_xlnm.Print_Titles" localSheetId="1">'BUDGET '!$1:$6</definedName>
    <definedName name="_xlnm.Print_Titles" localSheetId="3">'CUMULATIVE SCHEDULES'!$1:$2</definedName>
    <definedName name="Title">'CUMULATIVE SCHEDULES'!$A$1:$N$2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2" l="1"/>
  <c r="I35" i="4" l="1"/>
  <c r="I36" i="4" s="1"/>
  <c r="H35" i="4"/>
  <c r="H36" i="4" s="1"/>
  <c r="E35" i="4"/>
  <c r="F35" i="4"/>
  <c r="G35" i="4"/>
  <c r="J35" i="4"/>
  <c r="K35" i="4"/>
  <c r="L35" i="4"/>
  <c r="M35" i="4"/>
  <c r="N35" i="4"/>
  <c r="O35" i="4"/>
  <c r="P35" i="4"/>
  <c r="Q35" i="4"/>
  <c r="R35" i="4"/>
  <c r="D35" i="4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G28" i="2"/>
  <c r="K28" i="2"/>
  <c r="M28" i="2" l="1"/>
  <c r="C27" i="7"/>
  <c r="C28" i="7"/>
  <c r="C29" i="7"/>
  <c r="C30" i="7"/>
  <c r="C31" i="7"/>
  <c r="C32" i="7"/>
  <c r="B29" i="7"/>
  <c r="B30" i="7"/>
  <c r="B31" i="7"/>
  <c r="B32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S31" i="4"/>
  <c r="S32" i="4"/>
  <c r="A23" i="4"/>
  <c r="A24" i="4"/>
  <c r="A25" i="4"/>
  <c r="A26" i="4"/>
  <c r="A27" i="4"/>
  <c r="A28" i="4"/>
  <c r="A29" i="4"/>
  <c r="A30" i="4"/>
  <c r="A31" i="4"/>
  <c r="A32" i="4"/>
  <c r="A33" i="4"/>
  <c r="A34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G36" i="2"/>
  <c r="K36" i="2"/>
  <c r="G37" i="2"/>
  <c r="K37" i="2"/>
  <c r="G38" i="2"/>
  <c r="K38" i="2"/>
  <c r="G39" i="2"/>
  <c r="K39" i="2"/>
  <c r="M36" i="2" l="1"/>
  <c r="E28" i="7" s="1"/>
  <c r="M37" i="2"/>
  <c r="E29" i="7" s="1"/>
  <c r="M39" i="2"/>
  <c r="E31" i="7" s="1"/>
  <c r="M38" i="2"/>
  <c r="E30" i="7" s="1"/>
  <c r="A9" i="4"/>
  <c r="D36" i="4" l="1"/>
  <c r="R36" i="4"/>
  <c r="Q36" i="4"/>
  <c r="E47" i="7" s="1"/>
  <c r="P36" i="4"/>
  <c r="O36" i="4"/>
  <c r="N36" i="4"/>
  <c r="M36" i="4"/>
  <c r="L36" i="4"/>
  <c r="K36" i="4"/>
  <c r="J36" i="4"/>
  <c r="G36" i="4"/>
  <c r="F36" i="4"/>
  <c r="E36" i="4"/>
  <c r="S34" i="4"/>
  <c r="S33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K72" i="2"/>
  <c r="G72" i="2"/>
  <c r="H73" i="2"/>
  <c r="J73" i="2"/>
  <c r="L73" i="2"/>
  <c r="S35" i="4" l="1"/>
  <c r="S36" i="4"/>
  <c r="M72" i="2"/>
  <c r="N33" i="3"/>
  <c r="B34" i="3"/>
  <c r="C34" i="3"/>
  <c r="D34" i="3" s="1"/>
  <c r="K92" i="2"/>
  <c r="K93" i="2"/>
  <c r="K94" i="2"/>
  <c r="N34" i="3" s="1"/>
  <c r="K95" i="2"/>
  <c r="G95" i="2"/>
  <c r="G96" i="2"/>
  <c r="G92" i="2"/>
  <c r="G93" i="2"/>
  <c r="G94" i="2"/>
  <c r="M94" i="2" l="1"/>
  <c r="N42" i="3" s="1"/>
  <c r="M95" i="2"/>
  <c r="N14" i="3"/>
  <c r="E34" i="3"/>
  <c r="F34" i="3" l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l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40" i="7" s="1"/>
  <c r="G34" i="3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G31" i="2"/>
  <c r="K31" i="2"/>
  <c r="G32" i="2"/>
  <c r="K32" i="2"/>
  <c r="G33" i="2"/>
  <c r="K33" i="2"/>
  <c r="G34" i="2"/>
  <c r="K34" i="2"/>
  <c r="G35" i="2"/>
  <c r="K35" i="2"/>
  <c r="G40" i="2"/>
  <c r="K40" i="2"/>
  <c r="A41" i="7" l="1"/>
  <c r="A42" i="7" s="1"/>
  <c r="A43" i="7" s="1"/>
  <c r="A44" i="7" s="1"/>
  <c r="A45" i="7" s="1"/>
  <c r="A47" i="7" s="1"/>
  <c r="H34" i="3"/>
  <c r="D31" i="7"/>
  <c r="D28" i="7"/>
  <c r="M34" i="2"/>
  <c r="M32" i="2"/>
  <c r="E24" i="7" s="1"/>
  <c r="D24" i="7" s="1"/>
  <c r="D30" i="7"/>
  <c r="M35" i="2"/>
  <c r="M33" i="2"/>
  <c r="M31" i="2"/>
  <c r="E23" i="7" s="1"/>
  <c r="M40" i="2"/>
  <c r="A48" i="7" l="1"/>
  <c r="A49" i="7" s="1"/>
  <c r="A51" i="7" s="1"/>
  <c r="A52" i="7" s="1"/>
  <c r="A53" i="7" s="1"/>
  <c r="E27" i="7"/>
  <c r="D27" i="7" s="1"/>
  <c r="E25" i="7"/>
  <c r="D25" i="7" s="1"/>
  <c r="E26" i="7"/>
  <c r="D26" i="7" s="1"/>
  <c r="E32" i="7"/>
  <c r="D32" i="7" s="1"/>
  <c r="I34" i="3"/>
  <c r="J34" i="3" l="1"/>
  <c r="K34" i="3" l="1"/>
  <c r="G58" i="2"/>
  <c r="K58" i="2"/>
  <c r="C7" i="7"/>
  <c r="B7" i="7"/>
  <c r="A2" i="7"/>
  <c r="A1" i="7"/>
  <c r="F40" i="7"/>
  <c r="F42" i="7" s="1"/>
  <c r="E1" i="7"/>
  <c r="K17" i="2"/>
  <c r="K18" i="2"/>
  <c r="K19" i="2"/>
  <c r="K20" i="2"/>
  <c r="K21" i="2"/>
  <c r="K22" i="2"/>
  <c r="K23" i="2"/>
  <c r="K24" i="2"/>
  <c r="K25" i="2"/>
  <c r="K26" i="2"/>
  <c r="K27" i="2"/>
  <c r="K29" i="2"/>
  <c r="G17" i="2"/>
  <c r="G18" i="2"/>
  <c r="G19" i="2"/>
  <c r="G20" i="2"/>
  <c r="G21" i="2"/>
  <c r="G22" i="2"/>
  <c r="G23" i="2"/>
  <c r="G24" i="2"/>
  <c r="G25" i="2"/>
  <c r="G26" i="2"/>
  <c r="G27" i="2"/>
  <c r="G29" i="2"/>
  <c r="H41" i="2"/>
  <c r="J41" i="2"/>
  <c r="L41" i="2"/>
  <c r="K96" i="2"/>
  <c r="K97" i="2" s="1"/>
  <c r="I97" i="2"/>
  <c r="M92" i="2"/>
  <c r="H97" i="2"/>
  <c r="J97" i="2"/>
  <c r="L97" i="2"/>
  <c r="C66" i="2"/>
  <c r="C86" i="2"/>
  <c r="D97" i="2"/>
  <c r="E97" i="2"/>
  <c r="C97" i="2"/>
  <c r="K62" i="2"/>
  <c r="K63" i="2"/>
  <c r="K64" i="2"/>
  <c r="G62" i="2"/>
  <c r="G63" i="2"/>
  <c r="A18" i="1"/>
  <c r="H66" i="2"/>
  <c r="J66" i="2"/>
  <c r="L66" i="2"/>
  <c r="K59" i="2"/>
  <c r="K60" i="2"/>
  <c r="K61" i="2"/>
  <c r="K65" i="2"/>
  <c r="K57" i="2"/>
  <c r="G59" i="2"/>
  <c r="G60" i="2"/>
  <c r="G61" i="2"/>
  <c r="G64" i="2"/>
  <c r="G65" i="2"/>
  <c r="G57" i="2"/>
  <c r="A15" i="1"/>
  <c r="K49" i="2"/>
  <c r="K50" i="2"/>
  <c r="K51" i="2"/>
  <c r="K46" i="2"/>
  <c r="G49" i="2"/>
  <c r="G50" i="2"/>
  <c r="G51" i="2"/>
  <c r="G46" i="2"/>
  <c r="K16" i="2"/>
  <c r="K30" i="2"/>
  <c r="G16" i="2"/>
  <c r="G30" i="2"/>
  <c r="M93" i="2"/>
  <c r="H52" i="2"/>
  <c r="A19" i="3"/>
  <c r="B31" i="3"/>
  <c r="N30" i="3"/>
  <c r="B23" i="3"/>
  <c r="N22" i="3"/>
  <c r="K79" i="2"/>
  <c r="K80" i="2"/>
  <c r="K81" i="2"/>
  <c r="K82" i="2"/>
  <c r="K83" i="2"/>
  <c r="K84" i="2"/>
  <c r="K85" i="2"/>
  <c r="K78" i="2"/>
  <c r="J86" i="2"/>
  <c r="L86" i="2"/>
  <c r="I79" i="2"/>
  <c r="I80" i="2"/>
  <c r="I81" i="2"/>
  <c r="I82" i="2"/>
  <c r="I83" i="2"/>
  <c r="I84" i="2"/>
  <c r="I85" i="2"/>
  <c r="I78" i="2"/>
  <c r="G78" i="2"/>
  <c r="K71" i="2"/>
  <c r="K73" i="2" s="1"/>
  <c r="I73" i="2"/>
  <c r="L52" i="2"/>
  <c r="J52" i="2"/>
  <c r="A4" i="1"/>
  <c r="K13" i="2" s="1"/>
  <c r="A3" i="1"/>
  <c r="A22" i="1"/>
  <c r="A21" i="1"/>
  <c r="A20" i="1"/>
  <c r="A17" i="1"/>
  <c r="A16" i="1"/>
  <c r="G79" i="2"/>
  <c r="G80" i="2"/>
  <c r="G81" i="2"/>
  <c r="G82" i="2"/>
  <c r="G83" i="2"/>
  <c r="G84" i="2"/>
  <c r="G85" i="2"/>
  <c r="G71" i="2"/>
  <c r="G73" i="2" s="1"/>
  <c r="G20" i="1" s="1"/>
  <c r="A6" i="1"/>
  <c r="A2" i="3" s="1"/>
  <c r="B11" i="3"/>
  <c r="B14" i="3"/>
  <c r="H86" i="2"/>
  <c r="A2" i="1"/>
  <c r="N13" i="3"/>
  <c r="A1" i="1"/>
  <c r="A1" i="3" s="1"/>
  <c r="A5" i="1"/>
  <c r="S1" i="4"/>
  <c r="N1" i="3"/>
  <c r="M1" i="2"/>
  <c r="I1" i="1"/>
  <c r="N10" i="3"/>
  <c r="E20" i="1"/>
  <c r="B16" i="3"/>
  <c r="D23" i="7"/>
  <c r="G97" i="2"/>
  <c r="M44" i="3" l="1"/>
  <c r="L12" i="2"/>
  <c r="K55" i="2"/>
  <c r="L54" i="2" s="1"/>
  <c r="K44" i="2"/>
  <c r="L43" i="2" s="1"/>
  <c r="K104" i="2"/>
  <c r="L103" i="2" s="1"/>
  <c r="K90" i="2"/>
  <c r="L89" i="2" s="1"/>
  <c r="K69" i="2"/>
  <c r="L68" i="2" s="1"/>
  <c r="K76" i="2"/>
  <c r="L75" i="2" s="1"/>
  <c r="M80" i="2"/>
  <c r="I44" i="2"/>
  <c r="J43" i="2" s="1"/>
  <c r="I69" i="2"/>
  <c r="J68" i="2" s="1"/>
  <c r="I76" i="2"/>
  <c r="J75" i="2" s="1"/>
  <c r="I104" i="2"/>
  <c r="J103" i="2" s="1"/>
  <c r="I13" i="2"/>
  <c r="J12" i="2" s="1"/>
  <c r="I90" i="2"/>
  <c r="J89" i="2" s="1"/>
  <c r="I55" i="2"/>
  <c r="J54" i="2" s="1"/>
  <c r="G76" i="2"/>
  <c r="H75" i="2" s="1"/>
  <c r="G44" i="2"/>
  <c r="H43" i="2" s="1"/>
  <c r="G104" i="2"/>
  <c r="H103" i="2" s="1"/>
  <c r="G13" i="2"/>
  <c r="H12" i="2" s="1"/>
  <c r="G69" i="2"/>
  <c r="H68" i="2" s="1"/>
  <c r="G90" i="2"/>
  <c r="H89" i="2" s="1"/>
  <c r="G55" i="2"/>
  <c r="H54" i="2" s="1"/>
  <c r="H22" i="1"/>
  <c r="K86" i="2"/>
  <c r="I21" i="1" s="1"/>
  <c r="I86" i="2"/>
  <c r="H21" i="1" s="1"/>
  <c r="M59" i="2"/>
  <c r="M84" i="2"/>
  <c r="E18" i="1"/>
  <c r="I22" i="1"/>
  <c r="H13" i="1"/>
  <c r="G13" i="1"/>
  <c r="I13" i="1"/>
  <c r="G22" i="1"/>
  <c r="M78" i="2"/>
  <c r="M96" i="2"/>
  <c r="M97" i="2" s="1"/>
  <c r="J22" i="1" s="1"/>
  <c r="M85" i="2"/>
  <c r="M63" i="2"/>
  <c r="M49" i="2"/>
  <c r="M62" i="2"/>
  <c r="H18" i="1"/>
  <c r="M81" i="2"/>
  <c r="M51" i="2"/>
  <c r="M65" i="2"/>
  <c r="B36" i="3"/>
  <c r="B40" i="3"/>
  <c r="E17" i="1"/>
  <c r="E22" i="1"/>
  <c r="C14" i="3"/>
  <c r="C42" i="3" s="1"/>
  <c r="B42" i="3"/>
  <c r="M57" i="2"/>
  <c r="G41" i="2"/>
  <c r="G16" i="1" s="1"/>
  <c r="J99" i="2"/>
  <c r="J107" i="2" s="1"/>
  <c r="E16" i="1"/>
  <c r="L99" i="2"/>
  <c r="L107" i="2" s="1"/>
  <c r="G86" i="2"/>
  <c r="K66" i="2"/>
  <c r="I18" i="1" s="1"/>
  <c r="E21" i="1"/>
  <c r="M83" i="2"/>
  <c r="M79" i="2"/>
  <c r="H99" i="2"/>
  <c r="H107" i="2" s="1"/>
  <c r="M16" i="2"/>
  <c r="E8" i="7" s="1"/>
  <c r="D8" i="7" s="1"/>
  <c r="M82" i="2"/>
  <c r="M30" i="2"/>
  <c r="E22" i="7" s="1"/>
  <c r="D22" i="7" s="1"/>
  <c r="I41" i="2"/>
  <c r="H16" i="1" s="1"/>
  <c r="M46" i="2"/>
  <c r="G66" i="2"/>
  <c r="M61" i="2"/>
  <c r="K41" i="2"/>
  <c r="I16" i="1" s="1"/>
  <c r="M71" i="2"/>
  <c r="M73" i="2" s="1"/>
  <c r="J20" i="1" s="1"/>
  <c r="M60" i="2"/>
  <c r="A1" i="4"/>
  <c r="M50" i="2"/>
  <c r="M64" i="2"/>
  <c r="A2" i="4"/>
  <c r="L34" i="3"/>
  <c r="C31" i="3"/>
  <c r="C23" i="3"/>
  <c r="E7" i="7"/>
  <c r="D7" i="7" s="1"/>
  <c r="D22" i="1"/>
  <c r="A27" i="3"/>
  <c r="G21" i="1"/>
  <c r="M26" i="2"/>
  <c r="M24" i="2"/>
  <c r="M22" i="2"/>
  <c r="M20" i="2"/>
  <c r="M18" i="2"/>
  <c r="A7" i="3"/>
  <c r="M58" i="2"/>
  <c r="M29" i="2"/>
  <c r="M27" i="2"/>
  <c r="M25" i="2"/>
  <c r="M23" i="2"/>
  <c r="M21" i="2"/>
  <c r="M19" i="2"/>
  <c r="M17" i="2"/>
  <c r="E9" i="7" s="1"/>
  <c r="D14" i="3"/>
  <c r="D42" i="3" s="1"/>
  <c r="I20" i="1"/>
  <c r="D20" i="1"/>
  <c r="F20" i="1" s="1"/>
  <c r="H20" i="1"/>
  <c r="C11" i="3"/>
  <c r="F49" i="7"/>
  <c r="F44" i="7"/>
  <c r="F45" i="7" s="1"/>
  <c r="G23" i="1" l="1"/>
  <c r="D21" i="1"/>
  <c r="F21" i="1" s="1"/>
  <c r="N44" i="3"/>
  <c r="I23" i="1"/>
  <c r="D18" i="1"/>
  <c r="F18" i="1" s="1"/>
  <c r="G18" i="1"/>
  <c r="M86" i="2"/>
  <c r="M66" i="2"/>
  <c r="E37" i="7" s="1"/>
  <c r="E41" i="7" s="1"/>
  <c r="C36" i="3"/>
  <c r="C40" i="3"/>
  <c r="C46" i="3" s="1"/>
  <c r="E19" i="1"/>
  <c r="F22" i="1"/>
  <c r="E23" i="1"/>
  <c r="B46" i="3"/>
  <c r="M107" i="2"/>
  <c r="D16" i="1"/>
  <c r="F16" i="1" s="1"/>
  <c r="H23" i="1"/>
  <c r="M34" i="3"/>
  <c r="D31" i="3"/>
  <c r="D23" i="3"/>
  <c r="E13" i="7"/>
  <c r="D13" i="7" s="1"/>
  <c r="E17" i="7"/>
  <c r="D17" i="7" s="1"/>
  <c r="E21" i="7"/>
  <c r="D21" i="7" s="1"/>
  <c r="E12" i="7"/>
  <c r="D12" i="7" s="1"/>
  <c r="E16" i="7"/>
  <c r="D16" i="7" s="1"/>
  <c r="E20" i="7"/>
  <c r="D20" i="7" s="1"/>
  <c r="E11" i="7"/>
  <c r="D11" i="7" s="1"/>
  <c r="E15" i="7"/>
  <c r="D15" i="7" s="1"/>
  <c r="E19" i="7"/>
  <c r="D19" i="7" s="1"/>
  <c r="E10" i="7"/>
  <c r="D10" i="7" s="1"/>
  <c r="E14" i="7"/>
  <c r="D14" i="7" s="1"/>
  <c r="E18" i="7"/>
  <c r="D18" i="7" s="1"/>
  <c r="M41" i="2"/>
  <c r="E48" i="7"/>
  <c r="E14" i="3"/>
  <c r="E42" i="3" s="1"/>
  <c r="D11" i="3"/>
  <c r="D16" i="3" s="1"/>
  <c r="C16" i="3"/>
  <c r="E43" i="7" l="1"/>
  <c r="D43" i="7" s="1"/>
  <c r="N23" i="3"/>
  <c r="N25" i="3" s="1"/>
  <c r="J21" i="1"/>
  <c r="J23" i="1" s="1"/>
  <c r="K48" i="2"/>
  <c r="G48" i="2"/>
  <c r="M48" i="2" s="1"/>
  <c r="D23" i="1"/>
  <c r="J16" i="1"/>
  <c r="E25" i="1"/>
  <c r="J18" i="1"/>
  <c r="D36" i="3"/>
  <c r="D40" i="3"/>
  <c r="D46" i="3" s="1"/>
  <c r="F23" i="1"/>
  <c r="E31" i="3"/>
  <c r="E23" i="3"/>
  <c r="D9" i="7"/>
  <c r="D37" i="7"/>
  <c r="D41" i="7" s="1"/>
  <c r="E11" i="3"/>
  <c r="E16" i="3" s="1"/>
  <c r="F14" i="3"/>
  <c r="F42" i="3" s="1"/>
  <c r="I52" i="2" l="1"/>
  <c r="K47" i="2"/>
  <c r="K52" i="2" s="1"/>
  <c r="C52" i="2"/>
  <c r="G47" i="2"/>
  <c r="E36" i="3"/>
  <c r="E40" i="3"/>
  <c r="E46" i="3" s="1"/>
  <c r="F31" i="3"/>
  <c r="F23" i="3"/>
  <c r="G14" i="3"/>
  <c r="G42" i="3" s="1"/>
  <c r="F11" i="3"/>
  <c r="I17" i="1" l="1"/>
  <c r="I19" i="1" s="1"/>
  <c r="I25" i="1" s="1"/>
  <c r="K99" i="2"/>
  <c r="K110" i="2" s="1"/>
  <c r="N31" i="3" s="1"/>
  <c r="N36" i="3" s="1"/>
  <c r="N37" i="3" s="1"/>
  <c r="G52" i="2"/>
  <c r="M47" i="2"/>
  <c r="M52" i="2" s="1"/>
  <c r="H17" i="1"/>
  <c r="H19" i="1" s="1"/>
  <c r="H25" i="1" s="1"/>
  <c r="I99" i="2"/>
  <c r="I110" i="2" s="1"/>
  <c r="F36" i="3"/>
  <c r="F40" i="3"/>
  <c r="F46" i="3" s="1"/>
  <c r="G31" i="3"/>
  <c r="G23" i="3"/>
  <c r="G11" i="3"/>
  <c r="G16" i="3" s="1"/>
  <c r="H14" i="3"/>
  <c r="H42" i="3" s="1"/>
  <c r="F16" i="3"/>
  <c r="D17" i="1" l="1"/>
  <c r="G17" i="1"/>
  <c r="G19" i="1" s="1"/>
  <c r="G25" i="1" s="1"/>
  <c r="G99" i="2"/>
  <c r="G110" i="2" s="1"/>
  <c r="E33" i="7"/>
  <c r="J17" i="1"/>
  <c r="J19" i="1" s="1"/>
  <c r="J25" i="1" s="1"/>
  <c r="M99" i="2"/>
  <c r="M110" i="2" s="1"/>
  <c r="G36" i="3"/>
  <c r="G40" i="3"/>
  <c r="G46" i="3" s="1"/>
  <c r="H31" i="3"/>
  <c r="H23" i="3"/>
  <c r="I14" i="3"/>
  <c r="I42" i="3" s="1"/>
  <c r="H11" i="3"/>
  <c r="H16" i="3" s="1"/>
  <c r="N11" i="3" l="1"/>
  <c r="N16" i="3" s="1"/>
  <c r="N17" i="3" s="1"/>
  <c r="D33" i="7"/>
  <c r="D35" i="7" s="1"/>
  <c r="E35" i="7"/>
  <c r="F17" i="1"/>
  <c r="F19" i="1" s="1"/>
  <c r="F25" i="1" s="1"/>
  <c r="D19" i="1"/>
  <c r="D25" i="1" s="1"/>
  <c r="H36" i="3"/>
  <c r="H40" i="3"/>
  <c r="H46" i="3" s="1"/>
  <c r="I31" i="3"/>
  <c r="I36" i="3" s="1"/>
  <c r="I23" i="3"/>
  <c r="I11" i="3"/>
  <c r="J14" i="3"/>
  <c r="J42" i="3" s="1"/>
  <c r="E40" i="7" l="1"/>
  <c r="E42" i="7" s="1"/>
  <c r="E38" i="7"/>
  <c r="D40" i="7"/>
  <c r="D42" i="7" s="1"/>
  <c r="D38" i="7"/>
  <c r="N46" i="3"/>
  <c r="N40" i="3"/>
  <c r="I16" i="3"/>
  <c r="I40" i="3"/>
  <c r="I46" i="3" s="1"/>
  <c r="J31" i="3"/>
  <c r="J36" i="3" s="1"/>
  <c r="J23" i="3"/>
  <c r="K14" i="3"/>
  <c r="K42" i="3" s="1"/>
  <c r="J11" i="3"/>
  <c r="E49" i="7" l="1"/>
  <c r="E44" i="7"/>
  <c r="J16" i="3"/>
  <c r="J40" i="3"/>
  <c r="J46" i="3" s="1"/>
  <c r="K31" i="3"/>
  <c r="K36" i="3" s="1"/>
  <c r="K23" i="3"/>
  <c r="K11" i="3"/>
  <c r="L14" i="3"/>
  <c r="L42" i="3" s="1"/>
  <c r="E45" i="7" l="1"/>
  <c r="D44" i="7"/>
  <c r="D45" i="7" s="1"/>
  <c r="K16" i="3"/>
  <c r="K40" i="3"/>
  <c r="K46" i="3" s="1"/>
  <c r="L31" i="3"/>
  <c r="L36" i="3" s="1"/>
  <c r="L23" i="3"/>
  <c r="M14" i="3"/>
  <c r="M42" i="3" s="1"/>
  <c r="L11" i="3"/>
  <c r="L40" i="3" s="1"/>
  <c r="L46" i="3" s="1"/>
  <c r="M31" i="3" l="1"/>
  <c r="M36" i="3" s="1"/>
  <c r="M23" i="3"/>
  <c r="M11" i="3"/>
  <c r="L16" i="3"/>
  <c r="M40" i="3" l="1"/>
  <c r="M46" i="3" s="1"/>
  <c r="M16" i="3"/>
</calcChain>
</file>

<file path=xl/sharedStrings.xml><?xml version="1.0" encoding="utf-8"?>
<sst xmlns="http://schemas.openxmlformats.org/spreadsheetml/2006/main" count="314" uniqueCount="192">
  <si>
    <t>BUDGET SUMMARY</t>
  </si>
  <si>
    <t>Current/Original</t>
  </si>
  <si>
    <t>Budget</t>
  </si>
  <si>
    <t>Changes</t>
  </si>
  <si>
    <t>Increase/Decrease</t>
  </si>
  <si>
    <t>Revised</t>
  </si>
  <si>
    <t>Position Title</t>
  </si>
  <si>
    <t>TOTAL</t>
  </si>
  <si>
    <t>Hourly</t>
  </si>
  <si>
    <t>Rate</t>
  </si>
  <si>
    <t>Total</t>
  </si>
  <si>
    <t>Hrs/Week</t>
  </si>
  <si>
    <t>Number/</t>
  </si>
  <si>
    <t>Weeks</t>
  </si>
  <si>
    <t>Months</t>
  </si>
  <si>
    <t>Percent</t>
  </si>
  <si>
    <t>Amount</t>
  </si>
  <si>
    <t>Rate/</t>
  </si>
  <si>
    <t>Description</t>
  </si>
  <si>
    <t>Cost Per</t>
  </si>
  <si>
    <t>Month</t>
  </si>
  <si>
    <t>of Months</t>
  </si>
  <si>
    <t>Unit Cost</t>
  </si>
  <si>
    <t># of</t>
  </si>
  <si>
    <t>Units</t>
  </si>
  <si>
    <t>Number</t>
  </si>
  <si>
    <t>Per Month</t>
  </si>
  <si>
    <t xml:space="preserve"># of </t>
  </si>
  <si>
    <t>Number of</t>
  </si>
  <si>
    <t>Trainees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</si>
  <si>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</si>
  <si>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</si>
  <si>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</si>
  <si>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</si>
  <si>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</si>
  <si>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</si>
  <si>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</si>
  <si>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</si>
  <si>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</si>
  <si>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</si>
  <si>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</si>
  <si>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</si>
  <si>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CUMULATIVE SCHEDULES</t>
  </si>
  <si>
    <t>MONTHLY</t>
  </si>
  <si>
    <t>PROGRAM SERVICES</t>
  </si>
  <si>
    <t xml:space="preserve"> </t>
  </si>
  <si>
    <t xml:space="preserve">Total </t>
  </si>
  <si>
    <t>Staff Allocation of Hours by Program</t>
  </si>
  <si>
    <t>NAME OF PROGRAM</t>
  </si>
  <si>
    <r>
      <t xml:space="preserve">MONTHLY  </t>
    </r>
    <r>
      <rPr>
        <b/>
        <u/>
        <sz val="12"/>
        <rFont val="Arial"/>
        <family val="2"/>
      </rPr>
      <t>EXPENDITURE SCHEDULE (BY MONTH AND CUMULATIVE</t>
    </r>
    <r>
      <rPr>
        <b/>
        <sz val="12"/>
        <rFont val="Arial"/>
        <family val="2"/>
      </rPr>
      <t xml:space="preserve">) </t>
    </r>
  </si>
  <si>
    <t>Change</t>
  </si>
  <si>
    <t>TOTAL CHANGE</t>
  </si>
  <si>
    <t>EXHIBIT B</t>
  </si>
  <si>
    <t>3. TOTAL CONTRACT BUDGET</t>
  </si>
  <si>
    <t>Lansing Service Center (only) Lease Cost</t>
  </si>
  <si>
    <t>Instruc Hrs</t>
  </si>
  <si>
    <t>TOTAL CONTRACT</t>
  </si>
  <si>
    <t>TOTAL CONTRACT BUDGET BY FUND SOURCE</t>
  </si>
  <si>
    <t>SUBTOTAL</t>
  </si>
  <si>
    <t>Worksheet:</t>
  </si>
  <si>
    <t>Totals calculate at the bottom of the spreadsheet to ultimately balance to the contract amount.</t>
  </si>
  <si>
    <t xml:space="preserve"> Hourly Rate, Total Hours/Week, Number of Weeks, Miles per Week, Unit Cost/Month, Annual Amount, etc.</t>
  </si>
  <si>
    <t>Various totals calculate at the bottom of the spreadsheet.</t>
  </si>
  <si>
    <t>Current / Original</t>
  </si>
  <si>
    <t xml:space="preserve">LINE ITEM ALLOCATION PERCENTAGES - </t>
  </si>
  <si>
    <t>The remaining line items are also linked to the Budget sheet and will automatically pull.</t>
  </si>
  <si>
    <t>Color Key</t>
  </si>
  <si>
    <t xml:space="preserve">    Row header</t>
  </si>
  <si>
    <t xml:space="preserve">    Data entry fields</t>
  </si>
  <si>
    <t>When percentages are entered, the current/original budget will automatically calculate except for the Individual Training Accounts data, which requires values to be</t>
  </si>
  <si>
    <t>entered. The Change columns also require values to be entered.</t>
  </si>
  <si>
    <r>
      <t xml:space="preserve">Funding Source:  </t>
    </r>
    <r>
      <rPr>
        <sz val="10"/>
        <rFont val="Arial"/>
        <family val="2"/>
      </rPr>
      <t xml:space="preserve"> ENTER FUND SOURCE HERE</t>
    </r>
  </si>
  <si>
    <t>GED</t>
  </si>
  <si>
    <r>
      <t xml:space="preserve">Test </t>
    </r>
    <r>
      <rPr>
        <b/>
        <sz val="8"/>
        <rFont val="Arial"/>
        <family val="2"/>
      </rPr>
      <t>[to compare with Column "F", Revised Budget]</t>
    </r>
  </si>
  <si>
    <t>will also pull from the Budget sheet for a checks and balance.  The planned expenditures can be entered by month.</t>
  </si>
  <si>
    <t>The September month-ending totals and the Total column [column N] should all equal when data entry is complete; the objective is to provide a checks and balance.</t>
  </si>
  <si>
    <t>should be completed next - the columns headings include</t>
  </si>
  <si>
    <t xml:space="preserve">Data entry may begin with entering the ALLOCATED PERCENTAGES for each fund source for each line-item expense category.  The columns "B" through "F" </t>
  </si>
  <si>
    <t>In cells A1 - A6</t>
  </si>
  <si>
    <t>Supportive Services</t>
  </si>
  <si>
    <t>Vocational Training</t>
  </si>
  <si>
    <t>Remedial Education / Instruction Prog</t>
  </si>
  <si>
    <t>Data Entry for Food Assistance Template</t>
  </si>
  <si>
    <r>
      <t xml:space="preserve">The </t>
    </r>
    <r>
      <rPr>
        <b/>
        <sz val="10"/>
        <rFont val="Arial"/>
        <family val="2"/>
      </rPr>
      <t xml:space="preserve">Cumulative Schedules </t>
    </r>
    <r>
      <rPr>
        <sz val="10"/>
        <rFont val="Arial"/>
        <family val="2"/>
      </rPr>
      <t>sheet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also pulls agency name, fund sources, and contract number.  The</t>
    </r>
    <r>
      <rPr>
        <i/>
        <sz val="10"/>
        <rFont val="Arial"/>
        <family val="2"/>
      </rPr>
      <t xml:space="preserve"> TOTAL </t>
    </r>
    <r>
      <rPr>
        <sz val="10"/>
        <rFont val="Arial"/>
        <family val="2"/>
      </rPr>
      <t>reimbursable and Supportive Services amounts by fund source</t>
    </r>
  </si>
  <si>
    <t>OTHER</t>
  </si>
  <si>
    <t>IN SCHOOL</t>
  </si>
  <si>
    <t>OUT OF SCHOOL</t>
  </si>
  <si>
    <t xml:space="preserve">NOTE:  </t>
  </si>
  <si>
    <r>
      <t xml:space="preserve">Note:  please edit cell </t>
    </r>
    <r>
      <rPr>
        <b/>
        <i/>
        <u/>
        <sz val="10"/>
        <color indexed="10"/>
        <rFont val="Arial"/>
        <family val="2"/>
      </rPr>
      <t>ON BUDGET TAB</t>
    </r>
    <r>
      <rPr>
        <sz val="10"/>
        <color indexed="10"/>
        <rFont val="Arial"/>
        <family val="2"/>
      </rPr>
      <t>; Agency Name: should remain - Please overwrite "ENTER YOUR AGENCY NAME HERE"</t>
    </r>
  </si>
  <si>
    <t>All formulas can be overwritten to enter values [and is necessary for budget modifications].</t>
  </si>
  <si>
    <r>
      <rPr>
        <b/>
        <sz val="14"/>
        <rFont val="Arial"/>
        <family val="2"/>
      </rPr>
      <t>No data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entry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is required on the </t>
    </r>
    <r>
      <rPr>
        <b/>
        <sz val="10"/>
        <rFont val="Arial"/>
        <family val="2"/>
      </rPr>
      <t>Budget Summary</t>
    </r>
    <r>
      <rPr>
        <sz val="10"/>
        <rFont val="Arial"/>
        <family val="2"/>
      </rPr>
      <t xml:space="preserve"> sheet; agency name, fund sources, contract number, and addendum number pull from the Budget sheet.</t>
    </r>
  </si>
  <si>
    <t xml:space="preserve">    Fund Source #1</t>
  </si>
  <si>
    <t xml:space="preserve">    Fund Source #2</t>
  </si>
  <si>
    <t xml:space="preserve">    Fund Source #3</t>
  </si>
  <si>
    <t>Wagner Peyser</t>
  </si>
  <si>
    <t>PATH - TANF</t>
  </si>
  <si>
    <t>PATH - GFGP</t>
  </si>
  <si>
    <r>
      <t xml:space="preserve">TOTAL HOURS / </t>
    </r>
    <r>
      <rPr>
        <b/>
        <sz val="12"/>
        <rFont val="Arial"/>
        <family val="2"/>
      </rPr>
      <t>WEEK</t>
    </r>
  </si>
  <si>
    <r>
      <t xml:space="preserve">Please use line Line </t>
    </r>
    <r>
      <rPr>
        <b/>
        <sz val="12"/>
        <rFont val="Arial"/>
        <family val="2"/>
      </rPr>
      <t>A</t>
    </r>
    <r>
      <rPr>
        <b/>
        <sz val="10"/>
        <rFont val="Arial"/>
        <family val="2"/>
      </rPr>
      <t xml:space="preserve"> to key HOURS (only) for direct staffing, inclusive of case managers or other direct Client contact positions.</t>
    </r>
  </si>
  <si>
    <r>
      <t xml:space="preserve">The </t>
    </r>
    <r>
      <rPr>
        <b/>
        <sz val="10"/>
        <rFont val="Arial"/>
        <family val="2"/>
      </rPr>
      <t>Budget</t>
    </r>
    <r>
      <rPr>
        <sz val="10"/>
        <rFont val="Arial"/>
        <family val="2"/>
      </rPr>
      <t xml:space="preserve"> sheet is designed to allow budgeting for three fund sources [3 Fiscal Years for RFP] and the </t>
    </r>
    <r>
      <rPr>
        <b/>
        <sz val="10"/>
        <color indexed="49"/>
        <rFont val="Arial"/>
        <family val="2"/>
      </rPr>
      <t>LINE ITEM ALLOCATON PERCENTAGES</t>
    </r>
  </si>
  <si>
    <t>to distribute the costs across the fund sources separately for each line-item expense category.  This, for a specific example, allows 100% of lease costs</t>
  </si>
  <si>
    <t>to be budgeted in one fund source and then accommodates an even distribution among the three fund sources for equipment.</t>
  </si>
  <si>
    <t>EXAMPLE:</t>
  </si>
  <si>
    <t xml:space="preserve">   ENTER FUND SOURCE HERE</t>
  </si>
  <si>
    <t>LINE ITEM ALLOCATION PERCENTAGES  [need to be keyed on this row if used]</t>
  </si>
  <si>
    <t>Name / Position Title</t>
  </si>
  <si>
    <t>Supplies</t>
  </si>
  <si>
    <t>Postage</t>
  </si>
  <si>
    <t>Materials, Memberships, Subscriptions, Training</t>
  </si>
  <si>
    <r>
      <t xml:space="preserve">Incidental Lease Cost </t>
    </r>
    <r>
      <rPr>
        <i/>
        <sz val="10"/>
        <rFont val="Arial"/>
        <family val="2"/>
      </rPr>
      <t>(Lansing Ctr only)</t>
    </r>
  </si>
  <si>
    <t>OJT</t>
  </si>
  <si>
    <t>Unit Cost OR</t>
  </si>
  <si>
    <t>Max Hours</t>
  </si>
  <si>
    <t>OR # Wks</t>
  </si>
  <si>
    <t>Hour</t>
  </si>
  <si>
    <t>Unused rows / columns can be hidden - NOT DELETED.</t>
  </si>
  <si>
    <t>2.4.6  Education and Training</t>
  </si>
  <si>
    <t>TOTAL 2.4 FRONT-LINE STAFF _ PARTICIPANT  BUDGET</t>
  </si>
  <si>
    <t>Front-line Employee Fringes</t>
  </si>
  <si>
    <t>Sub-total _Service Salaries / Fringe</t>
  </si>
  <si>
    <t>Front-line Service Costs_Other</t>
  </si>
  <si>
    <t>Sub-total_Service Costs</t>
  </si>
  <si>
    <t>Total Salaries / Fringe</t>
  </si>
  <si>
    <t>Total Other</t>
  </si>
  <si>
    <t>Total Salaries / Fringe / Other</t>
  </si>
  <si>
    <r>
      <t>Total Program Activities</t>
    </r>
    <r>
      <rPr>
        <b/>
        <sz val="9"/>
        <color indexed="8"/>
        <rFont val="Calibri"/>
        <family val="2"/>
      </rPr>
      <t xml:space="preserve"> [ITA, OJT, SS, etc.]</t>
    </r>
  </si>
  <si>
    <t>Total Contract</t>
  </si>
  <si>
    <t>% Program Activities/Total Contract</t>
  </si>
  <si>
    <t>Total FTE</t>
  </si>
  <si>
    <t>Cost per FTE</t>
  </si>
  <si>
    <t xml:space="preserve">    Linked Data - Analysis Worksheet</t>
  </si>
  <si>
    <t>Travel - (Name)</t>
  </si>
  <si>
    <t>2.4.5  Other Participant Costs</t>
  </si>
  <si>
    <t>Office: Phone, Copier, Printing</t>
  </si>
  <si>
    <r>
      <t xml:space="preserve">The </t>
    </r>
    <r>
      <rPr>
        <b/>
        <sz val="10"/>
        <rFont val="Arial"/>
        <family val="2"/>
      </rPr>
      <t>Staffing Allocation page</t>
    </r>
    <r>
      <rPr>
        <sz val="10"/>
        <rFont val="Arial"/>
        <family val="2"/>
      </rPr>
      <t xml:space="preserve"> has linked cells and pulls the employee names / titles that are listed on the </t>
    </r>
    <r>
      <rPr>
        <b/>
        <sz val="10"/>
        <rFont val="Arial"/>
        <family val="2"/>
      </rPr>
      <t xml:space="preserve">Budget </t>
    </r>
    <r>
      <rPr>
        <sz val="10"/>
        <rFont val="Arial"/>
        <family val="2"/>
      </rPr>
      <t>tab.  The hours are not linked to pull in data.</t>
    </r>
  </si>
  <si>
    <t>NOTE:  The Staff Allocation Page should list ALL agency staff members charged to the grants regardless of the fund source; the compilation should be a Master list.</t>
  </si>
  <si>
    <t>Direct  Customer Service [Front-line] Staff</t>
  </si>
  <si>
    <t>DIRECT CUSTOMER SERVICES [FRONT-LINE] COSTS</t>
  </si>
  <si>
    <t>IN SCHOOL Amount</t>
  </si>
  <si>
    <t>OUT OF SCHOOL Amount</t>
  </si>
  <si>
    <t>Percentage OUT OF SCHOOL</t>
  </si>
  <si>
    <t xml:space="preserve">    No Data Entry - Analysis Worksheet</t>
  </si>
  <si>
    <t>and Analyis tabs and then linked to the data for the additional individuals entered on the detailed Budget tab.</t>
  </si>
  <si>
    <r>
      <t xml:space="preserve">The </t>
    </r>
    <r>
      <rPr>
        <b/>
        <sz val="10"/>
        <rFont val="Arial"/>
        <family val="2"/>
      </rPr>
      <t>Analysis</t>
    </r>
    <r>
      <rPr>
        <sz val="10"/>
        <rFont val="Arial"/>
        <family val="2"/>
      </rPr>
      <t xml:space="preserve"> sheet contains links for all financial data from the Budget tab - no data entry is required for this.  If the number of staff exceeds 25 and seven for Direct Customer Service [Front-line] and</t>
    </r>
  </si>
  <si>
    <t xml:space="preserve">Management [Admin &amp; Supervisory] staff, respectively, then rows must be added to Budget, Staff Allocation,  and Analyis tabs and then linked to the data for the additional individuals entered on the </t>
  </si>
  <si>
    <t>detailed Budget tab.</t>
  </si>
  <si>
    <t>Indirect: Prog Monitoring, Insur, Misc</t>
  </si>
  <si>
    <t xml:space="preserve">  FAE&amp;T/SS </t>
  </si>
  <si>
    <t xml:space="preserve">named Master Analysis Worksheet will be provided.  </t>
  </si>
  <si>
    <r>
      <t>REQUIRED:</t>
    </r>
    <r>
      <rPr>
        <b/>
        <sz val="11"/>
        <rFont val="Calibri"/>
        <family val="2"/>
      </rPr>
      <t xml:space="preserve">  Once the budget template is completed for all fund sources, a </t>
    </r>
    <r>
      <rPr>
        <b/>
        <i/>
        <u/>
        <sz val="11"/>
        <rFont val="Calibri"/>
        <family val="2"/>
      </rPr>
      <t>Master Analysis</t>
    </r>
    <r>
      <rPr>
        <b/>
        <sz val="11"/>
        <rFont val="Calibri"/>
        <family val="2"/>
      </rPr>
      <t xml:space="preserve"> must be compiled for all fund sources (by hard keying the amounts).  A separate template </t>
    </r>
  </si>
  <si>
    <t>NOTE:  Please use this information to compile the Master Analysis</t>
  </si>
  <si>
    <r>
      <rPr>
        <sz val="14"/>
        <rFont val="Arial"/>
        <family val="2"/>
      </rPr>
      <t xml:space="preserve">On the </t>
    </r>
    <r>
      <rPr>
        <b/>
        <i/>
        <u/>
        <sz val="14"/>
        <color indexed="10"/>
        <rFont val="Arial"/>
        <family val="2"/>
      </rPr>
      <t>Budget tab</t>
    </r>
    <r>
      <rPr>
        <sz val="10"/>
        <rFont val="Arial"/>
        <family val="2"/>
      </rPr>
      <t>, the data entry required includes the following items:</t>
    </r>
  </si>
  <si>
    <t>PET - TUITON</t>
  </si>
  <si>
    <t>PARTICIPANT DCS SUB-TOTAL</t>
  </si>
  <si>
    <t>Funding Source:    Supportive Services</t>
  </si>
  <si>
    <t>EMPL &amp; TRN CUMULATIVE LESS PET</t>
  </si>
  <si>
    <t>SUPPORTIVE SERVICES</t>
  </si>
  <si>
    <t>PET - TUITION</t>
  </si>
  <si>
    <t>TOTAL MONTHLY EMPL &amp; TRN</t>
  </si>
  <si>
    <t>REIMBURSABLE CUMULATIVE LESS PET</t>
  </si>
  <si>
    <t>TOTAL CUMULATIVE PET</t>
  </si>
  <si>
    <t>TOTAL NON-REIMBURSABLES</t>
  </si>
  <si>
    <r>
      <t>Proposals / modifications must include a detailed line-item budget,</t>
    </r>
    <r>
      <rPr>
        <sz val="10"/>
        <rFont val="Arial"/>
        <family val="2"/>
      </rPr>
      <t xml:space="preserve"> summary, PME schedules, and staff allocations</t>
    </r>
  </si>
  <si>
    <t>2.4.4  Assessment Testing</t>
  </si>
  <si>
    <t>Names</t>
  </si>
  <si>
    <t>WIOA ADULT</t>
  </si>
  <si>
    <t>WIOA DIS - LOCATED WORKER</t>
  </si>
  <si>
    <t>FAE&amp;T</t>
  </si>
  <si>
    <t>NOTE:  FTE is calcuated based on a 40-hour work week; please modify the formulas if your agency work-work differs.</t>
  </si>
  <si>
    <r>
      <t xml:space="preserve">INGHAM </t>
    </r>
    <r>
      <rPr>
        <b/>
        <sz val="10"/>
        <rFont val="Arial"/>
        <family val="2"/>
      </rPr>
      <t>Direct FTE</t>
    </r>
    <r>
      <rPr>
        <b/>
        <sz val="12"/>
        <rFont val="Arial"/>
        <family val="2"/>
      </rPr>
      <t xml:space="preserve"> </t>
    </r>
    <r>
      <rPr>
        <sz val="8"/>
        <rFont val="Arial"/>
        <family val="2"/>
      </rPr>
      <t>[formula @</t>
    </r>
    <r>
      <rPr>
        <b/>
        <i/>
        <u/>
        <sz val="8"/>
        <rFont val="Arial"/>
        <family val="2"/>
      </rPr>
      <t xml:space="preserve"> 40 </t>
    </r>
    <r>
      <rPr>
        <sz val="8"/>
        <rFont val="Arial"/>
        <family val="2"/>
      </rPr>
      <t>hrs]</t>
    </r>
  </si>
  <si>
    <t xml:space="preserve"> If the number of staff exceeds 25   then rows must be added to the Budget, Staff Allocation</t>
  </si>
  <si>
    <r>
      <t xml:space="preserve">  A)  </t>
    </r>
    <r>
      <rPr>
        <b/>
        <sz val="10"/>
        <rFont val="Arial"/>
        <family val="2"/>
      </rPr>
      <t>Direct Staff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Hours per program</t>
    </r>
  </si>
  <si>
    <t>Direct Services FTE</t>
  </si>
  <si>
    <t>WIOA YOUTH</t>
  </si>
  <si>
    <t>JAG</t>
  </si>
  <si>
    <t>Assessment Testing</t>
  </si>
  <si>
    <t>2.4. STAFF_PARTICIPANT BUDGET</t>
  </si>
  <si>
    <t>2.4.1  Salaries and Wages</t>
  </si>
  <si>
    <t>2.4.2   Fringes</t>
  </si>
  <si>
    <t>2.4.3  Other Staffing Costs</t>
  </si>
  <si>
    <t>STAFF SUB-TOTAL</t>
  </si>
  <si>
    <r>
      <t xml:space="preserve">Agency Name:       </t>
    </r>
    <r>
      <rPr>
        <sz val="10"/>
        <rFont val="Arial"/>
        <family val="2"/>
      </rPr>
      <t>FOOD ASSISTANCE</t>
    </r>
  </si>
  <si>
    <r>
      <t xml:space="preserve">Addendum #:  </t>
    </r>
    <r>
      <rPr>
        <sz val="10"/>
        <rFont val="Arial"/>
        <family val="2"/>
      </rPr>
      <t xml:space="preserve"> REQUEST FOR PROPOSAL</t>
    </r>
  </si>
  <si>
    <t>HI-C YOUTH</t>
  </si>
  <si>
    <t xml:space="preserve"> DHHS Foster Care</t>
  </si>
  <si>
    <t xml:space="preserve">JMG </t>
  </si>
  <si>
    <t>GFGP - Refugee</t>
  </si>
  <si>
    <t xml:space="preserve">Funding Source:   ENTER FUND SOURCE HERE </t>
  </si>
  <si>
    <t>COUNTY :  Ingham</t>
  </si>
  <si>
    <t>Addendum #:   REQUEST FOR PROPOSAL</t>
  </si>
  <si>
    <t>Agency Name:  ENTER YOUR AGENCY NAME HERE</t>
  </si>
  <si>
    <t>Funding Source:  FAE&amp;T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</si>
</sst>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8" tint="-0.249977111117893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2" tint="-0.499984740745262"/>
      <name val="Arial"/>
      <family val="2"/>
    </font>
    <font>
      <b/>
      <sz val="12"/>
      <color theme="8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i/>
      <u/>
      <sz val="11"/>
      <name val="Calibri"/>
      <family val="2"/>
    </font>
    <font>
      <b/>
      <sz val="11"/>
      <name val="Calibri"/>
      <family val="2"/>
    </font>
    <font>
      <b/>
      <i/>
      <u/>
      <sz val="14"/>
      <color indexed="10"/>
      <name val="Arial"/>
      <family val="2"/>
    </font>
    <font>
      <b/>
      <i/>
      <u/>
      <sz val="8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</fills>
  <borders count="1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/>
      <right style="thick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DashDotDot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DotDot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mediumDashDot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double">
        <color indexed="64"/>
      </bottom>
      <diagonal/>
    </border>
    <border>
      <left/>
      <right style="slantDash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medium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0">
    <xf numFmtId="0" fontId="0" fillId="0" borderId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0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/>
    <xf numFmtId="0" fontId="4" fillId="0" borderId="4" xfId="0" applyFont="1" applyBorder="1" applyAlignment="1"/>
    <xf numFmtId="1" fontId="0" fillId="0" borderId="0" xfId="0" applyNumberFormat="1"/>
    <xf numFmtId="1" fontId="0" fillId="0" borderId="0" xfId="0" applyNumberFormat="1" applyBorder="1"/>
    <xf numFmtId="1" fontId="4" fillId="0" borderId="0" xfId="0" applyNumberFormat="1" applyFont="1" applyBorder="1" applyAlignment="1"/>
    <xf numFmtId="0" fontId="4" fillId="0" borderId="4" xfId="0" applyFont="1" applyFill="1" applyBorder="1" applyAlignment="1"/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Border="1" applyAlignment="1"/>
    <xf numFmtId="0" fontId="0" fillId="0" borderId="0" xfId="0" applyBorder="1" applyProtection="1"/>
    <xf numFmtId="43" fontId="10" fillId="0" borderId="4" xfId="1" applyFont="1" applyBorder="1"/>
    <xf numFmtId="164" fontId="0" fillId="0" borderId="4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43" fontId="10" fillId="0" borderId="8" xfId="1" applyFont="1" applyBorder="1"/>
    <xf numFmtId="4" fontId="9" fillId="0" borderId="9" xfId="0" applyNumberFormat="1" applyFont="1" applyBorder="1" applyAlignment="1"/>
    <xf numFmtId="0" fontId="10" fillId="0" borderId="10" xfId="0" applyFont="1" applyBorder="1"/>
    <xf numFmtId="0" fontId="0" fillId="0" borderId="11" xfId="0" applyBorder="1"/>
    <xf numFmtId="0" fontId="0" fillId="0" borderId="12" xfId="0" applyBorder="1"/>
    <xf numFmtId="0" fontId="10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4" fontId="9" fillId="0" borderId="14" xfId="0" applyNumberFormat="1" applyFont="1" applyBorder="1" applyAlignment="1"/>
    <xf numFmtId="43" fontId="4" fillId="0" borderId="4" xfId="1" applyFont="1" applyBorder="1" applyAlignment="1"/>
    <xf numFmtId="164" fontId="4" fillId="0" borderId="4" xfId="1" applyNumberFormat="1" applyFont="1" applyBorder="1" applyAlignment="1"/>
    <xf numFmtId="43" fontId="4" fillId="0" borderId="4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164" fontId="4" fillId="0" borderId="7" xfId="1" applyNumberFormat="1" applyFont="1" applyBorder="1" applyAlignment="1"/>
    <xf numFmtId="43" fontId="0" fillId="0" borderId="0" xfId="1" applyFont="1"/>
    <xf numFmtId="43" fontId="5" fillId="0" borderId="7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10" fillId="0" borderId="7" xfId="1" applyFont="1" applyBorder="1" applyAlignment="1">
      <alignment horizontal="center"/>
    </xf>
    <xf numFmtId="43" fontId="4" fillId="0" borderId="5" xfId="1" applyFont="1" applyBorder="1" applyAlignment="1"/>
    <xf numFmtId="43" fontId="4" fillId="0" borderId="0" xfId="1" applyFont="1" applyBorder="1" applyAlignment="1"/>
    <xf numFmtId="164" fontId="4" fillId="0" borderId="5" xfId="1" applyNumberFormat="1" applyFont="1" applyBorder="1" applyAlignment="1"/>
    <xf numFmtId="164" fontId="4" fillId="0" borderId="0" xfId="1" applyNumberFormat="1" applyFont="1" applyBorder="1" applyAlignment="1"/>
    <xf numFmtId="164" fontId="3" fillId="0" borderId="0" xfId="1" applyNumberFormat="1" applyFont="1" applyBorder="1" applyAlignment="1"/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0" fillId="0" borderId="14" xfId="1" applyNumberFormat="1" applyFont="1" applyBorder="1"/>
    <xf numFmtId="0" fontId="4" fillId="0" borderId="20" xfId="0" applyFont="1" applyBorder="1" applyAlignment="1"/>
    <xf numFmtId="0" fontId="4" fillId="0" borderId="21" xfId="0" applyFont="1" applyBorder="1" applyAlignment="1"/>
    <xf numFmtId="0" fontId="3" fillId="0" borderId="18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/>
    <xf numFmtId="43" fontId="0" fillId="0" borderId="0" xfId="1" applyFont="1" applyBorder="1"/>
    <xf numFmtId="0" fontId="4" fillId="0" borderId="1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4" fillId="0" borderId="23" xfId="0" applyFont="1" applyBorder="1" applyAlignment="1"/>
    <xf numFmtId="43" fontId="4" fillId="0" borderId="23" xfId="1" applyFont="1" applyBorder="1" applyAlignment="1"/>
    <xf numFmtId="43" fontId="3" fillId="0" borderId="24" xfId="1" applyNumberFormat="1" applyFont="1" applyBorder="1" applyAlignment="1"/>
    <xf numFmtId="0" fontId="7" fillId="0" borderId="23" xfId="0" applyFont="1" applyBorder="1"/>
    <xf numFmtId="0" fontId="0" fillId="0" borderId="23" xfId="0" applyBorder="1"/>
    <xf numFmtId="43" fontId="0" fillId="0" borderId="23" xfId="1" applyFont="1" applyBorder="1"/>
    <xf numFmtId="43" fontId="4" fillId="0" borderId="3" xfId="1" applyFont="1" applyBorder="1" applyAlignment="1"/>
    <xf numFmtId="0" fontId="4" fillId="0" borderId="2" xfId="0" applyFont="1" applyBorder="1" applyAlignment="1"/>
    <xf numFmtId="164" fontId="3" fillId="0" borderId="21" xfId="1" applyNumberFormat="1" applyFont="1" applyBorder="1" applyAlignment="1"/>
    <xf numFmtId="43" fontId="0" fillId="0" borderId="0" xfId="0" applyNumberFormat="1"/>
    <xf numFmtId="0" fontId="7" fillId="0" borderId="0" xfId="0" applyFont="1" applyBorder="1"/>
    <xf numFmtId="43" fontId="3" fillId="0" borderId="0" xfId="0" applyNumberFormat="1" applyFont="1" applyBorder="1"/>
    <xf numFmtId="0" fontId="3" fillId="0" borderId="13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164" fontId="3" fillId="0" borderId="12" xfId="1" applyNumberFormat="1" applyFont="1" applyBorder="1" applyAlignment="1"/>
    <xf numFmtId="0" fontId="3" fillId="0" borderId="25" xfId="0" applyFont="1" applyBorder="1" applyAlignment="1">
      <alignment horizontal="left"/>
    </xf>
    <xf numFmtId="0" fontId="4" fillId="0" borderId="26" xfId="0" applyFont="1" applyBorder="1" applyAlignment="1"/>
    <xf numFmtId="43" fontId="4" fillId="0" borderId="26" xfId="1" applyFont="1" applyBorder="1" applyAlignment="1"/>
    <xf numFmtId="14" fontId="0" fillId="0" borderId="0" xfId="0" applyNumberFormat="1"/>
    <xf numFmtId="0" fontId="3" fillId="0" borderId="2" xfId="0" applyFont="1" applyBorder="1" applyAlignment="1">
      <alignment horizontal="left"/>
    </xf>
    <xf numFmtId="43" fontId="3" fillId="0" borderId="14" xfId="1" applyNumberFormat="1" applyFont="1" applyBorder="1" applyAlignment="1"/>
    <xf numFmtId="43" fontId="3" fillId="0" borderId="14" xfId="1" applyFont="1" applyBorder="1" applyAlignment="1"/>
    <xf numFmtId="0" fontId="0" fillId="0" borderId="27" xfId="0" applyBorder="1"/>
    <xf numFmtId="43" fontId="4" fillId="2" borderId="4" xfId="1" applyFont="1" applyFill="1" applyBorder="1" applyAlignment="1"/>
    <xf numFmtId="164" fontId="4" fillId="2" borderId="4" xfId="1" applyNumberFormat="1" applyFont="1" applyFill="1" applyBorder="1" applyAlignment="1"/>
    <xf numFmtId="10" fontId="4" fillId="2" borderId="4" xfId="9" applyNumberFormat="1" applyFont="1" applyFill="1" applyBorder="1" applyAlignment="1"/>
    <xf numFmtId="0" fontId="4" fillId="0" borderId="18" xfId="0" applyFont="1" applyBorder="1" applyAlignment="1">
      <alignment horizontal="left"/>
    </xf>
    <xf numFmtId="0" fontId="0" fillId="2" borderId="0" xfId="0" applyFill="1"/>
    <xf numFmtId="0" fontId="0" fillId="0" borderId="28" xfId="0" applyBorder="1"/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43" fontId="10" fillId="0" borderId="30" xfId="1" applyFont="1" applyBorder="1" applyAlignment="1">
      <alignment horizontal="center"/>
    </xf>
    <xf numFmtId="43" fontId="10" fillId="0" borderId="31" xfId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3" fontId="4" fillId="0" borderId="34" xfId="1" applyFont="1" applyBorder="1" applyAlignment="1">
      <alignment horizontal="center"/>
    </xf>
    <xf numFmtId="43" fontId="4" fillId="0" borderId="35" xfId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3" fillId="0" borderId="38" xfId="0" applyFont="1" applyBorder="1" applyAlignment="1"/>
    <xf numFmtId="0" fontId="11" fillId="2" borderId="0" xfId="0" applyFont="1" applyFill="1"/>
    <xf numFmtId="0" fontId="3" fillId="0" borderId="0" xfId="0" applyFont="1" applyFill="1"/>
    <xf numFmtId="0" fontId="5" fillId="3" borderId="7" xfId="0" applyFont="1" applyFill="1" applyBorder="1" applyAlignment="1">
      <alignment horizontal="center"/>
    </xf>
    <xf numFmtId="164" fontId="4" fillId="2" borderId="39" xfId="1" applyNumberFormat="1" applyFont="1" applyFill="1" applyBorder="1" applyAlignment="1"/>
    <xf numFmtId="164" fontId="4" fillId="2" borderId="40" xfId="1" applyNumberFormat="1" applyFont="1" applyFill="1" applyBorder="1" applyAlignment="1"/>
    <xf numFmtId="43" fontId="0" fillId="3" borderId="39" xfId="1" applyFont="1" applyFill="1" applyBorder="1"/>
    <xf numFmtId="43" fontId="0" fillId="3" borderId="40" xfId="1" applyFont="1" applyFill="1" applyBorder="1"/>
    <xf numFmtId="0" fontId="0" fillId="4" borderId="39" xfId="0" applyFill="1" applyBorder="1"/>
    <xf numFmtId="0" fontId="0" fillId="4" borderId="40" xfId="0" applyFill="1" applyBorder="1"/>
    <xf numFmtId="164" fontId="0" fillId="0" borderId="0" xfId="0" applyNumberFormat="1"/>
    <xf numFmtId="0" fontId="3" fillId="0" borderId="10" xfId="0" applyFont="1" applyBorder="1"/>
    <xf numFmtId="0" fontId="0" fillId="0" borderId="42" xfId="0" applyBorder="1"/>
    <xf numFmtId="0" fontId="0" fillId="0" borderId="44" xfId="0" applyBorder="1"/>
    <xf numFmtId="0" fontId="3" fillId="0" borderId="45" xfId="0" applyFont="1" applyBorder="1" applyAlignment="1">
      <alignment horizontal="center"/>
    </xf>
    <xf numFmtId="164" fontId="0" fillId="0" borderId="46" xfId="1" applyNumberFormat="1" applyFont="1" applyBorder="1"/>
    <xf numFmtId="164" fontId="0" fillId="0" borderId="47" xfId="1" applyNumberFormat="1" applyFont="1" applyBorder="1"/>
    <xf numFmtId="43" fontId="3" fillId="0" borderId="14" xfId="1" applyNumberFormat="1" applyFont="1" applyFill="1" applyBorder="1" applyAlignment="1"/>
    <xf numFmtId="0" fontId="8" fillId="0" borderId="22" xfId="0" applyFont="1" applyBorder="1"/>
    <xf numFmtId="4" fontId="9" fillId="0" borderId="19" xfId="0" applyNumberFormat="1" applyFont="1" applyBorder="1" applyAlignment="1"/>
    <xf numFmtId="0" fontId="8" fillId="0" borderId="48" xfId="0" applyFont="1" applyBorder="1"/>
    <xf numFmtId="4" fontId="9" fillId="0" borderId="50" xfId="0" applyNumberFormat="1" applyFont="1" applyBorder="1" applyAlignment="1"/>
    <xf numFmtId="0" fontId="16" fillId="0" borderId="51" xfId="0" applyFont="1" applyBorder="1"/>
    <xf numFmtId="0" fontId="16" fillId="0" borderId="52" xfId="0" applyFont="1" applyBorder="1"/>
    <xf numFmtId="0" fontId="3" fillId="0" borderId="4" xfId="0" applyFont="1" applyBorder="1" applyAlignment="1"/>
    <xf numFmtId="0" fontId="4" fillId="0" borderId="0" xfId="0" applyFont="1"/>
    <xf numFmtId="0" fontId="8" fillId="0" borderId="53" xfId="0" applyFont="1" applyBorder="1" applyAlignment="1">
      <alignment wrapText="1"/>
    </xf>
    <xf numFmtId="0" fontId="8" fillId="0" borderId="36" xfId="0" applyFont="1" applyBorder="1"/>
    <xf numFmtId="4" fontId="9" fillId="0" borderId="37" xfId="0" applyNumberFormat="1" applyFont="1" applyBorder="1" applyAlignment="1"/>
    <xf numFmtId="0" fontId="0" fillId="0" borderId="54" xfId="0" applyBorder="1"/>
    <xf numFmtId="0" fontId="0" fillId="0" borderId="55" xfId="0" applyBorder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4" fontId="9" fillId="0" borderId="40" xfId="0" applyNumberFormat="1" applyFont="1" applyBorder="1" applyAlignment="1"/>
    <xf numFmtId="4" fontId="9" fillId="0" borderId="8" xfId="0" applyNumberFormat="1" applyFont="1" applyBorder="1" applyAlignment="1"/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9" fontId="13" fillId="0" borderId="58" xfId="9" applyFont="1" applyBorder="1" applyAlignment="1">
      <alignment horizontal="center"/>
    </xf>
    <xf numFmtId="164" fontId="4" fillId="0" borderId="59" xfId="1" applyNumberFormat="1" applyFont="1" applyBorder="1" applyAlignment="1"/>
    <xf numFmtId="164" fontId="4" fillId="0" borderId="57" xfId="1" applyNumberFormat="1" applyFont="1" applyBorder="1" applyAlignment="1"/>
    <xf numFmtId="0" fontId="29" fillId="0" borderId="0" xfId="0" applyFont="1"/>
    <xf numFmtId="43" fontId="0" fillId="5" borderId="39" xfId="1" applyFont="1" applyFill="1" applyBorder="1"/>
    <xf numFmtId="43" fontId="0" fillId="5" borderId="40" xfId="1" applyFont="1" applyFill="1" applyBorder="1"/>
    <xf numFmtId="43" fontId="0" fillId="6" borderId="39" xfId="1" applyFont="1" applyFill="1" applyBorder="1"/>
    <xf numFmtId="43" fontId="0" fillId="6" borderId="40" xfId="1" applyFont="1" applyFill="1" applyBorder="1"/>
    <xf numFmtId="43" fontId="5" fillId="5" borderId="7" xfId="1" applyFont="1" applyFill="1" applyBorder="1" applyAlignment="1">
      <alignment horizontal="center"/>
    </xf>
    <xf numFmtId="43" fontId="5" fillId="6" borderId="7" xfId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43" fontId="3" fillId="0" borderId="60" xfId="1" applyNumberFormat="1" applyFont="1" applyBorder="1" applyAlignment="1"/>
    <xf numFmtId="43" fontId="3" fillId="0" borderId="61" xfId="1" applyNumberFormat="1" applyFont="1" applyBorder="1" applyAlignment="1"/>
    <xf numFmtId="164" fontId="0" fillId="0" borderId="62" xfId="1" applyNumberFormat="1" applyFont="1" applyBorder="1"/>
    <xf numFmtId="0" fontId="0" fillId="0" borderId="62" xfId="0" applyBorder="1"/>
    <xf numFmtId="0" fontId="0" fillId="0" borderId="14" xfId="0" applyBorder="1"/>
    <xf numFmtId="0" fontId="3" fillId="3" borderId="6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0" fillId="7" borderId="5" xfId="0" applyFill="1" applyBorder="1"/>
    <xf numFmtId="0" fontId="0" fillId="7" borderId="4" xfId="0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3" fillId="0" borderId="0" xfId="0" applyFont="1" applyAlignment="1">
      <alignment horizontal="left"/>
    </xf>
    <xf numFmtId="43" fontId="3" fillId="6" borderId="27" xfId="1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30" fillId="0" borderId="18" xfId="0" applyFont="1" applyBorder="1" applyAlignment="1">
      <alignment horizontal="left"/>
    </xf>
    <xf numFmtId="0" fontId="30" fillId="0" borderId="2" xfId="0" applyFont="1" applyBorder="1" applyAlignment="1">
      <alignment horizontal="left"/>
    </xf>
    <xf numFmtId="43" fontId="31" fillId="0" borderId="3" xfId="1" applyFont="1" applyBorder="1" applyAlignment="1">
      <alignment horizontal="center"/>
    </xf>
    <xf numFmtId="43" fontId="30" fillId="0" borderId="3" xfId="1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9" fontId="33" fillId="2" borderId="3" xfId="9" applyFont="1" applyFill="1" applyBorder="1" applyAlignment="1">
      <alignment horizontal="center"/>
    </xf>
    <xf numFmtId="9" fontId="33" fillId="0" borderId="3" xfId="9" applyFont="1" applyBorder="1" applyAlignment="1">
      <alignment horizontal="center"/>
    </xf>
    <xf numFmtId="0" fontId="29" fillId="0" borderId="0" xfId="0" applyFont="1"/>
    <xf numFmtId="0" fontId="3" fillId="0" borderId="20" xfId="0" applyFont="1" applyBorder="1" applyAlignment="1">
      <alignment horizontal="left"/>
    </xf>
    <xf numFmtId="0" fontId="4" fillId="0" borderId="0" xfId="8"/>
    <xf numFmtId="0" fontId="3" fillId="0" borderId="0" xfId="8" applyFont="1"/>
    <xf numFmtId="43" fontId="3" fillId="0" borderId="21" xfId="1" applyNumberFormat="1" applyFont="1" applyFill="1" applyBorder="1" applyAlignment="1"/>
    <xf numFmtId="0" fontId="4" fillId="0" borderId="7" xfId="0" applyFont="1" applyBorder="1" applyAlignment="1"/>
    <xf numFmtId="43" fontId="4" fillId="0" borderId="7" xfId="1" applyFont="1" applyBorder="1" applyAlignment="1"/>
    <xf numFmtId="43" fontId="3" fillId="0" borderId="17" xfId="1" applyNumberFormat="1" applyFont="1" applyFill="1" applyBorder="1" applyAlignment="1"/>
    <xf numFmtId="43" fontId="5" fillId="0" borderId="3" xfId="3" applyFont="1" applyBorder="1" applyAlignment="1">
      <alignment horizontal="center"/>
    </xf>
    <xf numFmtId="43" fontId="5" fillId="0" borderId="7" xfId="3" applyFont="1" applyBorder="1" applyAlignment="1">
      <alignment horizontal="center"/>
    </xf>
    <xf numFmtId="0" fontId="25" fillId="0" borderId="4" xfId="8" applyFont="1" applyBorder="1" applyAlignment="1"/>
    <xf numFmtId="0" fontId="4" fillId="0" borderId="4" xfId="8" applyFont="1" applyBorder="1" applyAlignment="1"/>
    <xf numFmtId="0" fontId="4" fillId="0" borderId="4" xfId="8" applyFont="1" applyFill="1" applyBorder="1" applyAlignment="1"/>
    <xf numFmtId="0" fontId="4" fillId="0" borderId="13" xfId="8" applyFont="1" applyBorder="1" applyAlignment="1">
      <alignment horizontal="center"/>
    </xf>
    <xf numFmtId="0" fontId="14" fillId="0" borderId="4" xfId="8" applyFont="1" applyBorder="1" applyAlignment="1"/>
    <xf numFmtId="43" fontId="4" fillId="0" borderId="3" xfId="3" applyFont="1" applyBorder="1" applyAlignment="1">
      <alignment horizontal="center"/>
    </xf>
    <xf numFmtId="43" fontId="4" fillId="0" borderId="7" xfId="3" applyFont="1" applyBorder="1" applyAlignment="1">
      <alignment horizontal="center"/>
    </xf>
    <xf numFmtId="0" fontId="3" fillId="0" borderId="2" xfId="8" applyFont="1" applyBorder="1" applyAlignment="1">
      <alignment horizontal="left"/>
    </xf>
    <xf numFmtId="0" fontId="4" fillId="0" borderId="18" xfId="8" applyFont="1" applyBorder="1" applyAlignment="1">
      <alignment horizontal="left"/>
    </xf>
    <xf numFmtId="0" fontId="0" fillId="0" borderId="0" xfId="0" applyAlignment="1">
      <alignment horizontal="center"/>
    </xf>
    <xf numFmtId="0" fontId="34" fillId="0" borderId="64" xfId="0" applyFont="1" applyBorder="1" applyAlignment="1">
      <alignment horizontal="center"/>
    </xf>
    <xf numFmtId="0" fontId="34" fillId="0" borderId="64" xfId="0" applyFont="1" applyBorder="1" applyAlignment="1">
      <alignment horizontal="center" wrapText="1"/>
    </xf>
    <xf numFmtId="0" fontId="34" fillId="0" borderId="65" xfId="0" applyFont="1" applyBorder="1" applyAlignment="1">
      <alignment horizontal="center"/>
    </xf>
    <xf numFmtId="0" fontId="35" fillId="0" borderId="6" xfId="0" applyFont="1" applyBorder="1"/>
    <xf numFmtId="0" fontId="34" fillId="0" borderId="7" xfId="0" applyFont="1" applyBorder="1" applyAlignment="1">
      <alignment horizontal="center"/>
    </xf>
    <xf numFmtId="164" fontId="0" fillId="0" borderId="0" xfId="1" applyNumberFormat="1" applyFont="1"/>
    <xf numFmtId="43" fontId="4" fillId="8" borderId="4" xfId="1" applyFont="1" applyFill="1" applyBorder="1"/>
    <xf numFmtId="164" fontId="4" fillId="8" borderId="4" xfId="1" applyNumberFormat="1" applyFont="1" applyFill="1" applyBorder="1"/>
    <xf numFmtId="0" fontId="4" fillId="8" borderId="4" xfId="0" applyFont="1" applyFill="1" applyBorder="1"/>
    <xf numFmtId="0" fontId="0" fillId="0" borderId="4" xfId="0" applyBorder="1" applyAlignment="1">
      <alignment horizontal="center"/>
    </xf>
    <xf numFmtId="0" fontId="36" fillId="0" borderId="4" xfId="0" applyFont="1" applyBorder="1"/>
    <xf numFmtId="0" fontId="36" fillId="0" borderId="4" xfId="0" applyFont="1" applyBorder="1" applyAlignment="1">
      <alignment horizontal="center"/>
    </xf>
    <xf numFmtId="0" fontId="4" fillId="0" borderId="4" xfId="0" applyFont="1" applyBorder="1"/>
    <xf numFmtId="164" fontId="0" fillId="0" borderId="60" xfId="1" applyNumberFormat="1" applyFont="1" applyBorder="1"/>
    <xf numFmtId="164" fontId="4" fillId="8" borderId="60" xfId="1" applyNumberFormat="1" applyFont="1" applyFill="1" applyBorder="1"/>
    <xf numFmtId="164" fontId="0" fillId="0" borderId="66" xfId="1" applyNumberFormat="1" applyFont="1" applyBorder="1"/>
    <xf numFmtId="0" fontId="0" fillId="0" borderId="67" xfId="0" applyBorder="1"/>
    <xf numFmtId="0" fontId="36" fillId="0" borderId="68" xfId="0" applyFont="1" applyBorder="1"/>
    <xf numFmtId="0" fontId="36" fillId="0" borderId="7" xfId="0" applyFont="1" applyBorder="1" applyAlignment="1">
      <alignment horizontal="center"/>
    </xf>
    <xf numFmtId="164" fontId="0" fillId="0" borderId="27" xfId="1" applyNumberFormat="1" applyFont="1" applyBorder="1"/>
    <xf numFmtId="164" fontId="0" fillId="0" borderId="69" xfId="1" applyNumberFormat="1" applyFont="1" applyBorder="1"/>
    <xf numFmtId="0" fontId="0" fillId="9" borderId="70" xfId="0" applyFill="1" applyBorder="1"/>
    <xf numFmtId="0" fontId="0" fillId="9" borderId="71" xfId="0" applyFill="1" applyBorder="1"/>
    <xf numFmtId="0" fontId="0" fillId="9" borderId="71" xfId="0" applyFill="1" applyBorder="1" applyAlignment="1">
      <alignment horizontal="center"/>
    </xf>
    <xf numFmtId="164" fontId="4" fillId="9" borderId="71" xfId="1" applyNumberFormat="1" applyFont="1" applyFill="1" applyBorder="1"/>
    <xf numFmtId="164" fontId="4" fillId="9" borderId="72" xfId="1" applyNumberFormat="1" applyFont="1" applyFill="1" applyBorder="1"/>
    <xf numFmtId="0" fontId="34" fillId="0" borderId="3" xfId="0" applyFont="1" applyBorder="1" applyAlignment="1">
      <alignment horizontal="center"/>
    </xf>
    <xf numFmtId="164" fontId="0" fillId="0" borderId="3" xfId="1" applyNumberFormat="1" applyFont="1" applyBorder="1"/>
    <xf numFmtId="164" fontId="0" fillId="0" borderId="41" xfId="1" applyNumberFormat="1" applyFont="1" applyBorder="1"/>
    <xf numFmtId="0" fontId="0" fillId="0" borderId="68" xfId="0" applyBorder="1" applyAlignment="1">
      <alignment horizontal="center"/>
    </xf>
    <xf numFmtId="0" fontId="0" fillId="0" borderId="73" xfId="0" applyBorder="1"/>
    <xf numFmtId="0" fontId="34" fillId="0" borderId="75" xfId="0" applyFont="1" applyBorder="1"/>
    <xf numFmtId="0" fontId="34" fillId="0" borderId="4" xfId="0" applyFont="1" applyBorder="1"/>
    <xf numFmtId="0" fontId="34" fillId="0" borderId="4" xfId="0" applyFont="1" applyBorder="1" applyAlignment="1">
      <alignment horizontal="center"/>
    </xf>
    <xf numFmtId="0" fontId="34" fillId="0" borderId="3" xfId="0" applyFont="1" applyBorder="1"/>
    <xf numFmtId="0" fontId="37" fillId="0" borderId="74" xfId="0" applyFont="1" applyBorder="1"/>
    <xf numFmtId="0" fontId="34" fillId="0" borderId="74" xfId="0" applyFont="1" applyBorder="1" applyAlignment="1">
      <alignment horizontal="center"/>
    </xf>
    <xf numFmtId="9" fontId="0" fillId="0" borderId="76" xfId="9" applyFont="1" applyBorder="1"/>
    <xf numFmtId="164" fontId="0" fillId="0" borderId="77" xfId="1" applyNumberFormat="1" applyFont="1" applyBorder="1"/>
    <xf numFmtId="164" fontId="4" fillId="9" borderId="78" xfId="1" applyNumberFormat="1" applyFont="1" applyFill="1" applyBorder="1"/>
    <xf numFmtId="165" fontId="4" fillId="8" borderId="3" xfId="1" applyNumberFormat="1" applyFont="1" applyFill="1" applyBorder="1"/>
    <xf numFmtId="165" fontId="0" fillId="0" borderId="79" xfId="1" applyNumberFormat="1" applyFont="1" applyBorder="1"/>
    <xf numFmtId="0" fontId="34" fillId="0" borderId="68" xfId="0" applyFont="1" applyBorder="1"/>
    <xf numFmtId="164" fontId="28" fillId="8" borderId="39" xfId="7" applyNumberFormat="1" applyFont="1" applyFill="1" applyBorder="1"/>
    <xf numFmtId="164" fontId="28" fillId="8" borderId="40" xfId="7" applyNumberFormat="1" applyFont="1" applyFill="1" applyBorder="1"/>
    <xf numFmtId="0" fontId="3" fillId="0" borderId="5" xfId="0" applyFont="1" applyBorder="1"/>
    <xf numFmtId="0" fontId="0" fillId="2" borderId="57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59" xfId="0" applyFill="1" applyBorder="1"/>
    <xf numFmtId="0" fontId="3" fillId="0" borderId="4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right"/>
    </xf>
    <xf numFmtId="0" fontId="0" fillId="10" borderId="4" xfId="0" applyFill="1" applyBorder="1"/>
    <xf numFmtId="0" fontId="7" fillId="10" borderId="4" xfId="0" applyFont="1" applyFill="1" applyBorder="1" applyAlignment="1">
      <alignment horizontal="right"/>
    </xf>
    <xf numFmtId="0" fontId="3" fillId="0" borderId="59" xfId="0" applyFont="1" applyBorder="1"/>
    <xf numFmtId="0" fontId="0" fillId="0" borderId="38" xfId="0" applyBorder="1"/>
    <xf numFmtId="0" fontId="0" fillId="8" borderId="4" xfId="0" applyFill="1" applyBorder="1"/>
    <xf numFmtId="0" fontId="0" fillId="0" borderId="81" xfId="0" applyBorder="1"/>
    <xf numFmtId="43" fontId="3" fillId="0" borderId="82" xfId="1" applyNumberFormat="1" applyFont="1" applyBorder="1" applyAlignment="1"/>
    <xf numFmtId="43" fontId="3" fillId="0" borderId="82" xfId="0" applyNumberFormat="1" applyFont="1" applyBorder="1"/>
    <xf numFmtId="43" fontId="3" fillId="0" borderId="83" xfId="0" applyNumberFormat="1" applyFont="1" applyBorder="1"/>
    <xf numFmtId="9" fontId="0" fillId="0" borderId="84" xfId="9" applyFont="1" applyBorder="1"/>
    <xf numFmtId="165" fontId="4" fillId="10" borderId="85" xfId="1" applyNumberFormat="1" applyFont="1" applyFill="1" applyBorder="1"/>
    <xf numFmtId="165" fontId="0" fillId="0" borderId="86" xfId="1" applyNumberFormat="1" applyFont="1" applyBorder="1"/>
    <xf numFmtId="164" fontId="0" fillId="0" borderId="7" xfId="1" applyNumberFormat="1" applyFont="1" applyBorder="1"/>
    <xf numFmtId="164" fontId="4" fillId="8" borderId="27" xfId="1" applyNumberFormat="1" applyFont="1" applyFill="1" applyBorder="1"/>
    <xf numFmtId="164" fontId="0" fillId="0" borderId="85" xfId="1" applyNumberFormat="1" applyFont="1" applyBorder="1"/>
    <xf numFmtId="164" fontId="0" fillId="0" borderId="86" xfId="1" applyNumberFormat="1" applyFont="1" applyBorder="1"/>
    <xf numFmtId="9" fontId="9" fillId="0" borderId="92" xfId="9" applyFont="1" applyBorder="1" applyAlignment="1">
      <alignment vertical="top"/>
    </xf>
    <xf numFmtId="0" fontId="0" fillId="0" borderId="0" xfId="0"/>
    <xf numFmtId="0" fontId="0" fillId="0" borderId="0" xfId="0" applyBorder="1"/>
    <xf numFmtId="0" fontId="0" fillId="0" borderId="28" xfId="0" applyBorder="1"/>
    <xf numFmtId="0" fontId="2" fillId="0" borderId="4" xfId="0" applyFont="1" applyBorder="1" applyAlignment="1"/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0" fillId="0" borderId="0" xfId="0"/>
    <xf numFmtId="0" fontId="0" fillId="0" borderId="0" xfId="0" applyBorder="1"/>
    <xf numFmtId="0" fontId="0" fillId="0" borderId="0" xfId="0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35" fillId="0" borderId="44" xfId="0" applyFont="1" applyBorder="1"/>
    <xf numFmtId="0" fontId="0" fillId="0" borderId="0" xfId="0"/>
    <xf numFmtId="164" fontId="0" fillId="0" borderId="4" xfId="1" applyNumberFormat="1" applyFont="1" applyBorder="1"/>
    <xf numFmtId="164" fontId="0" fillId="0" borderId="0" xfId="1" applyNumberFormat="1" applyFont="1"/>
    <xf numFmtId="164" fontId="0" fillId="0" borderId="93" xfId="1" applyNumberFormat="1" applyFont="1" applyBorder="1"/>
    <xf numFmtId="0" fontId="0" fillId="9" borderId="94" xfId="0" applyFill="1" applyBorder="1"/>
    <xf numFmtId="0" fontId="0" fillId="9" borderId="95" xfId="0" applyFill="1" applyBorder="1"/>
    <xf numFmtId="164" fontId="0" fillId="9" borderId="95" xfId="1" applyNumberFormat="1" applyFont="1" applyFill="1" applyBorder="1"/>
    <xf numFmtId="164" fontId="0" fillId="9" borderId="96" xfId="1" applyNumberFormat="1" applyFont="1" applyFill="1" applyBorder="1"/>
    <xf numFmtId="0" fontId="1" fillId="0" borderId="97" xfId="0" applyFont="1" applyBorder="1"/>
    <xf numFmtId="0" fontId="3" fillId="0" borderId="98" xfId="0" applyFont="1" applyBorder="1"/>
    <xf numFmtId="0" fontId="0" fillId="0" borderId="75" xfId="0" applyBorder="1" applyAlignment="1">
      <alignment horizontal="center"/>
    </xf>
    <xf numFmtId="164" fontId="0" fillId="0" borderId="75" xfId="1" applyNumberFormat="1" applyFont="1" applyBorder="1"/>
    <xf numFmtId="164" fontId="0" fillId="0" borderId="99" xfId="1" applyNumberFormat="1" applyFont="1" applyBorder="1"/>
    <xf numFmtId="0" fontId="1" fillId="0" borderId="43" xfId="0" applyFont="1" applyBorder="1"/>
    <xf numFmtId="0" fontId="1" fillId="0" borderId="100" xfId="0" applyFont="1" applyBorder="1"/>
    <xf numFmtId="0" fontId="3" fillId="0" borderId="101" xfId="0" applyFont="1" applyBorder="1"/>
    <xf numFmtId="164" fontId="0" fillId="0" borderId="68" xfId="1" applyNumberFormat="1" applyFont="1" applyBorder="1"/>
    <xf numFmtId="164" fontId="0" fillId="0" borderId="102" xfId="1" applyNumberFormat="1" applyFont="1" applyBorder="1"/>
    <xf numFmtId="0" fontId="0" fillId="9" borderId="103" xfId="0" applyFill="1" applyBorder="1"/>
    <xf numFmtId="0" fontId="0" fillId="9" borderId="78" xfId="0" applyFill="1" applyBorder="1"/>
    <xf numFmtId="0" fontId="0" fillId="9" borderId="78" xfId="0" applyFill="1" applyBorder="1" applyAlignment="1">
      <alignment horizontal="center"/>
    </xf>
    <xf numFmtId="164" fontId="2" fillId="9" borderId="78" xfId="1" applyNumberFormat="1" applyFont="1" applyFill="1" applyBorder="1"/>
    <xf numFmtId="164" fontId="2" fillId="9" borderId="77" xfId="1" applyNumberFormat="1" applyFont="1" applyFill="1" applyBorder="1"/>
    <xf numFmtId="0" fontId="0" fillId="9" borderId="104" xfId="0" applyFill="1" applyBorder="1"/>
    <xf numFmtId="164" fontId="2" fillId="9" borderId="39" xfId="1" applyNumberFormat="1" applyFont="1" applyFill="1" applyBorder="1"/>
    <xf numFmtId="164" fontId="2" fillId="9" borderId="40" xfId="1" applyNumberFormat="1" applyFont="1" applyFill="1" applyBorder="1"/>
    <xf numFmtId="0" fontId="39" fillId="0" borderId="0" xfId="0" applyFont="1" applyAlignment="1">
      <alignment vertical="center"/>
    </xf>
    <xf numFmtId="0" fontId="2" fillId="0" borderId="4" xfId="8" applyFont="1" applyBorder="1" applyAlignment="1"/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0" borderId="0" xfId="18" applyFont="1"/>
    <xf numFmtId="0" fontId="38" fillId="0" borderId="0" xfId="18" applyFont="1" applyAlignment="1">
      <alignment vertical="center"/>
    </xf>
    <xf numFmtId="164" fontId="8" fillId="2" borderId="4" xfId="1" applyNumberFormat="1" applyFont="1" applyFill="1" applyBorder="1"/>
    <xf numFmtId="164" fontId="8" fillId="0" borderId="4" xfId="1" applyNumberFormat="1" applyFont="1" applyBorder="1"/>
    <xf numFmtId="164" fontId="10" fillId="0" borderId="4" xfId="1" applyNumberFormat="1" applyFont="1" applyBorder="1"/>
    <xf numFmtId="164" fontId="8" fillId="0" borderId="49" xfId="1" applyNumberFormat="1" applyFont="1" applyBorder="1"/>
    <xf numFmtId="164" fontId="10" fillId="0" borderId="49" xfId="1" applyNumberFormat="1" applyFont="1" applyBorder="1"/>
    <xf numFmtId="164" fontId="8" fillId="2" borderId="3" xfId="1" applyNumberFormat="1" applyFont="1" applyFill="1" applyBorder="1"/>
    <xf numFmtId="164" fontId="0" fillId="0" borderId="55" xfId="1" applyNumberFormat="1" applyFont="1" applyBorder="1"/>
    <xf numFmtId="164" fontId="0" fillId="0" borderId="55" xfId="1" applyNumberFormat="1" applyFont="1" applyBorder="1" applyAlignment="1">
      <alignment horizontal="center"/>
    </xf>
    <xf numFmtId="164" fontId="8" fillId="0" borderId="36" xfId="1" applyNumberFormat="1" applyFont="1" applyBorder="1"/>
    <xf numFmtId="43" fontId="10" fillId="0" borderId="4" xfId="1" applyNumberFormat="1" applyFont="1" applyBorder="1"/>
    <xf numFmtId="43" fontId="8" fillId="0" borderId="36" xfId="1" applyNumberFormat="1" applyFont="1" applyBorder="1"/>
    <xf numFmtId="43" fontId="4" fillId="0" borderId="3" xfId="1" applyFont="1" applyBorder="1" applyAlignment="1">
      <alignment horizontal="center" wrapText="1"/>
    </xf>
    <xf numFmtId="164" fontId="0" fillId="9" borderId="75" xfId="1" applyNumberFormat="1" applyFont="1" applyFill="1" applyBorder="1"/>
    <xf numFmtId="164" fontId="0" fillId="9" borderId="4" xfId="1" applyNumberFormat="1" applyFont="1" applyFill="1" applyBorder="1"/>
    <xf numFmtId="164" fontId="0" fillId="9" borderId="68" xfId="1" applyNumberFormat="1" applyFont="1" applyFill="1" applyBorder="1"/>
    <xf numFmtId="164" fontId="2" fillId="9" borderId="4" xfId="1" applyNumberFormat="1" applyFont="1" applyFill="1" applyBorder="1"/>
    <xf numFmtId="165" fontId="0" fillId="9" borderId="85" xfId="1" applyNumberFormat="1" applyFont="1" applyFill="1" applyBorder="1"/>
    <xf numFmtId="164" fontId="0" fillId="9" borderId="3" xfId="1" applyNumberFormat="1" applyFont="1" applyFill="1" applyBorder="1"/>
    <xf numFmtId="0" fontId="3" fillId="0" borderId="0" xfId="0" applyFont="1" applyBorder="1"/>
    <xf numFmtId="0" fontId="0" fillId="0" borderId="0" xfId="0"/>
    <xf numFmtId="0" fontId="3" fillId="0" borderId="0" xfId="0" applyFont="1"/>
    <xf numFmtId="0" fontId="7" fillId="0" borderId="0" xfId="27" applyFont="1"/>
    <xf numFmtId="0" fontId="3" fillId="0" borderId="4" xfId="0" applyFont="1" applyFill="1" applyBorder="1" applyAlignment="1"/>
    <xf numFmtId="0" fontId="0" fillId="7" borderId="3" xfId="0" applyFill="1" applyBorder="1"/>
    <xf numFmtId="0" fontId="2" fillId="0" borderId="22" xfId="0" applyFont="1" applyBorder="1"/>
    <xf numFmtId="164" fontId="0" fillId="0" borderId="23" xfId="1" applyNumberFormat="1" applyFont="1" applyBorder="1"/>
    <xf numFmtId="0" fontId="0" fillId="7" borderId="45" xfId="0" applyFill="1" applyBorder="1"/>
    <xf numFmtId="0" fontId="0" fillId="0" borderId="113" xfId="0" applyBorder="1" applyAlignment="1">
      <alignment horizontal="center"/>
    </xf>
    <xf numFmtId="0" fontId="3" fillId="0" borderId="10" xfId="0" applyFont="1" applyBorder="1" applyAlignment="1">
      <alignment wrapText="1"/>
    </xf>
    <xf numFmtId="0" fontId="8" fillId="0" borderId="105" xfId="0" applyFont="1" applyBorder="1"/>
    <xf numFmtId="164" fontId="0" fillId="0" borderId="107" xfId="1" applyNumberFormat="1" applyFont="1" applyBorder="1"/>
    <xf numFmtId="164" fontId="0" fillId="0" borderId="106" xfId="1" applyNumberFormat="1" applyFont="1" applyBorder="1"/>
    <xf numFmtId="164" fontId="10" fillId="0" borderId="60" xfId="1" applyNumberFormat="1" applyFont="1" applyBorder="1"/>
    <xf numFmtId="164" fontId="0" fillId="0" borderId="82" xfId="1" applyNumberFormat="1" applyFont="1" applyBorder="1"/>
    <xf numFmtId="164" fontId="26" fillId="7" borderId="63" xfId="1" applyNumberFormat="1" applyFont="1" applyFill="1" applyBorder="1"/>
    <xf numFmtId="164" fontId="0" fillId="0" borderId="19" xfId="1" applyNumberFormat="1" applyFont="1" applyBorder="1"/>
    <xf numFmtId="0" fontId="0" fillId="0" borderId="111" xfId="0" applyBorder="1"/>
    <xf numFmtId="164" fontId="0" fillId="0" borderId="112" xfId="1" applyNumberFormat="1" applyFont="1" applyBorder="1" applyAlignment="1">
      <alignment horizontal="center"/>
    </xf>
    <xf numFmtId="4" fontId="9" fillId="0" borderId="61" xfId="0" applyNumberFormat="1" applyFont="1" applyBorder="1" applyAlignment="1"/>
    <xf numFmtId="164" fontId="0" fillId="0" borderId="63" xfId="1" applyNumberFormat="1" applyFont="1" applyBorder="1"/>
    <xf numFmtId="9" fontId="9" fillId="0" borderId="0" xfId="9" applyFont="1" applyBorder="1" applyAlignment="1">
      <alignment vertical="top"/>
    </xf>
    <xf numFmtId="9" fontId="9" fillId="0" borderId="87" xfId="9" applyFont="1" applyBorder="1" applyAlignment="1">
      <alignment vertical="top"/>
    </xf>
    <xf numFmtId="164" fontId="0" fillId="0" borderId="110" xfId="1" applyNumberFormat="1" applyFont="1" applyBorder="1"/>
    <xf numFmtId="164" fontId="26" fillId="7" borderId="19" xfId="1" applyNumberFormat="1" applyFont="1" applyFill="1" applyBorder="1"/>
    <xf numFmtId="164" fontId="26" fillId="7" borderId="3" xfId="1" applyNumberFormat="1" applyFont="1" applyFill="1" applyBorder="1"/>
    <xf numFmtId="164" fontId="0" fillId="0" borderId="112" xfId="1" applyNumberFormat="1" applyFont="1" applyBorder="1"/>
    <xf numFmtId="0" fontId="0" fillId="7" borderId="19" xfId="0" applyFill="1" applyBorder="1"/>
    <xf numFmtId="164" fontId="10" fillId="0" borderId="0" xfId="1" applyNumberFormat="1" applyFont="1" applyBorder="1"/>
    <xf numFmtId="164" fontId="0" fillId="0" borderId="108" xfId="1" applyNumberFormat="1" applyFont="1" applyBorder="1"/>
    <xf numFmtId="164" fontId="0" fillId="0" borderId="109" xfId="1" applyNumberFormat="1" applyFont="1" applyBorder="1"/>
    <xf numFmtId="0" fontId="0" fillId="7" borderId="63" xfId="0" applyFill="1" applyBorder="1"/>
    <xf numFmtId="164" fontId="26" fillId="7" borderId="106" xfId="1" applyNumberFormat="1" applyFont="1" applyFill="1" applyBorder="1"/>
    <xf numFmtId="164" fontId="0" fillId="0" borderId="83" xfId="1" applyNumberFormat="1" applyFont="1" applyBorder="1"/>
    <xf numFmtId="0" fontId="8" fillId="0" borderId="11" xfId="0" applyFont="1" applyBorder="1"/>
    <xf numFmtId="0" fontId="0" fillId="7" borderId="38" xfId="0" applyFill="1" applyBorder="1"/>
    <xf numFmtId="9" fontId="13" fillId="0" borderId="3" xfId="9" applyFont="1" applyBorder="1" applyAlignment="1">
      <alignment horizontal="center"/>
    </xf>
    <xf numFmtId="9" fontId="13" fillId="2" borderId="3" xfId="9" applyFont="1" applyFill="1" applyBorder="1" applyAlignment="1">
      <alignment horizontal="center"/>
    </xf>
    <xf numFmtId="164" fontId="8" fillId="2" borderId="4" xfId="1" applyNumberFormat="1" applyFont="1" applyFill="1" applyBorder="1"/>
    <xf numFmtId="164" fontId="8" fillId="0" borderId="4" xfId="1" applyNumberFormat="1" applyFont="1" applyBorder="1"/>
    <xf numFmtId="164" fontId="8" fillId="0" borderId="60" xfId="1" applyNumberFormat="1" applyFont="1" applyBorder="1"/>
    <xf numFmtId="164" fontId="8" fillId="0" borderId="0" xfId="1" applyNumberFormat="1" applyFont="1" applyBorder="1"/>
    <xf numFmtId="0" fontId="8" fillId="0" borderId="78" xfId="0" applyFont="1" applyBorder="1" applyAlignment="1">
      <alignment wrapText="1"/>
    </xf>
    <xf numFmtId="0" fontId="8" fillId="0" borderId="78" xfId="0" applyFont="1" applyBorder="1"/>
    <xf numFmtId="9" fontId="9" fillId="0" borderId="78" xfId="9" applyFont="1" applyBorder="1" applyAlignment="1">
      <alignment vertical="top"/>
    </xf>
    <xf numFmtId="0" fontId="3" fillId="0" borderId="3" xfId="0" applyFont="1" applyBorder="1" applyAlignment="1">
      <alignment horizontal="center" wrapText="1"/>
    </xf>
    <xf numFmtId="0" fontId="11" fillId="0" borderId="0" xfId="0" applyFont="1" applyBorder="1"/>
    <xf numFmtId="0" fontId="4" fillId="0" borderId="0" xfId="0" applyFont="1" applyBorder="1"/>
    <xf numFmtId="164" fontId="4" fillId="0" borderId="14" xfId="1" applyNumberFormat="1" applyFont="1" applyBorder="1" applyAlignment="1"/>
    <xf numFmtId="164" fontId="0" fillId="7" borderId="14" xfId="1" applyNumberFormat="1" applyFont="1" applyFill="1" applyBorder="1"/>
    <xf numFmtId="0" fontId="0" fillId="2" borderId="2" xfId="0" applyFill="1" applyBorder="1"/>
    <xf numFmtId="164" fontId="4" fillId="7" borderId="4" xfId="1" applyNumberFormat="1" applyFont="1" applyFill="1" applyBorder="1" applyAlignment="1"/>
    <xf numFmtId="0" fontId="0" fillId="2" borderId="114" xfId="0" applyFill="1" applyBorder="1"/>
    <xf numFmtId="0" fontId="0" fillId="2" borderId="80" xfId="0" applyFill="1" applyBorder="1"/>
    <xf numFmtId="0" fontId="0" fillId="0" borderId="3" xfId="0" applyBorder="1"/>
    <xf numFmtId="0" fontId="0" fillId="7" borderId="7" xfId="0" applyFill="1" applyBorder="1"/>
    <xf numFmtId="0" fontId="0" fillId="0" borderId="114" xfId="0" applyBorder="1"/>
    <xf numFmtId="0" fontId="0" fillId="2" borderId="115" xfId="0" applyFill="1" applyBorder="1"/>
    <xf numFmtId="0" fontId="0" fillId="2" borderId="38" xfId="0" applyFill="1" applyBorder="1"/>
    <xf numFmtId="164" fontId="4" fillId="7" borderId="59" xfId="1" applyNumberFormat="1" applyFont="1" applyFill="1" applyBorder="1" applyAlignment="1"/>
    <xf numFmtId="0" fontId="2" fillId="0" borderId="4" xfId="27" applyFont="1" applyBorder="1" applyAlignment="1"/>
    <xf numFmtId="0" fontId="3" fillId="0" borderId="4" xfId="27" applyFont="1" applyBorder="1" applyAlignment="1"/>
    <xf numFmtId="0" fontId="7" fillId="10" borderId="59" xfId="27" applyFont="1" applyFill="1" applyBorder="1" applyAlignment="1">
      <alignment horizontal="left"/>
    </xf>
    <xf numFmtId="0" fontId="7" fillId="10" borderId="5" xfId="27" applyFont="1" applyFill="1" applyBorder="1" applyAlignment="1">
      <alignment horizontal="left"/>
    </xf>
    <xf numFmtId="0" fontId="7" fillId="10" borderId="6" xfId="27" applyFont="1" applyFill="1" applyBorder="1" applyAlignment="1">
      <alignment horizontal="left"/>
    </xf>
    <xf numFmtId="0" fontId="7" fillId="10" borderId="59" xfId="27" applyFont="1" applyFill="1" applyBorder="1" applyAlignment="1">
      <alignment horizontal="right"/>
    </xf>
    <xf numFmtId="0" fontId="7" fillId="10" borderId="5" xfId="27" applyFont="1" applyFill="1" applyBorder="1" applyAlignment="1">
      <alignment horizontal="right"/>
    </xf>
    <xf numFmtId="0" fontId="2" fillId="0" borderId="0" xfId="27" applyAlignment="1">
      <alignment horizontal="center"/>
    </xf>
    <xf numFmtId="164" fontId="2" fillId="0" borderId="0" xfId="1" applyNumberFormat="1" applyFont="1"/>
    <xf numFmtId="164" fontId="29" fillId="0" borderId="0" xfId="1" applyNumberFormat="1" applyFont="1"/>
    <xf numFmtId="164" fontId="2" fillId="0" borderId="0" xfId="1" applyNumberFormat="1" applyFont="1" applyAlignment="1">
      <alignment horizontal="center"/>
    </xf>
    <xf numFmtId="0" fontId="2" fillId="0" borderId="0" xfId="8" applyFont="1"/>
    <xf numFmtId="49" fontId="2" fillId="0" borderId="0" xfId="87" applyNumberFormat="1" applyFont="1"/>
    <xf numFmtId="0" fontId="38" fillId="0" borderId="0" xfId="87" applyFont="1" applyAlignment="1">
      <alignment vertical="center"/>
    </xf>
    <xf numFmtId="0" fontId="5" fillId="11" borderId="3" xfId="0" applyFont="1" applyFill="1" applyBorder="1" applyAlignment="1">
      <alignment horizontal="center" wrapText="1"/>
    </xf>
    <xf numFmtId="0" fontId="44" fillId="0" borderId="4" xfId="0" applyFont="1" applyBorder="1" applyAlignment="1"/>
    <xf numFmtId="0" fontId="0" fillId="0" borderId="116" xfId="0" applyBorder="1"/>
    <xf numFmtId="0" fontId="3" fillId="0" borderId="87" xfId="0" applyFont="1" applyBorder="1" applyAlignment="1">
      <alignment horizontal="center"/>
    </xf>
    <xf numFmtId="164" fontId="4" fillId="12" borderId="4" xfId="1" applyNumberFormat="1" applyFont="1" applyFill="1" applyBorder="1" applyAlignment="1"/>
    <xf numFmtId="0" fontId="3" fillId="0" borderId="117" xfId="0" applyFont="1" applyBorder="1" applyAlignment="1">
      <alignment horizontal="center"/>
    </xf>
    <xf numFmtId="0" fontId="3" fillId="0" borderId="118" xfId="0" applyFont="1" applyBorder="1" applyAlignment="1">
      <alignment horizontal="center"/>
    </xf>
    <xf numFmtId="0" fontId="3" fillId="3" borderId="119" xfId="0" applyFont="1" applyFill="1" applyBorder="1" applyAlignment="1">
      <alignment horizontal="center"/>
    </xf>
    <xf numFmtId="0" fontId="5" fillId="5" borderId="117" xfId="0" applyFont="1" applyFill="1" applyBorder="1" applyAlignment="1">
      <alignment horizontal="center" wrapText="1"/>
    </xf>
    <xf numFmtId="43" fontId="5" fillId="6" borderId="117" xfId="1" applyFont="1" applyFill="1" applyBorder="1" applyAlignment="1">
      <alignment horizontal="center" wrapText="1"/>
    </xf>
    <xf numFmtId="0" fontId="3" fillId="0" borderId="88" xfId="0" applyFont="1" applyBorder="1" applyAlignment="1">
      <alignment horizontal="center" wrapText="1"/>
    </xf>
    <xf numFmtId="0" fontId="0" fillId="0" borderId="21" xfId="0" applyBorder="1"/>
    <xf numFmtId="164" fontId="26" fillId="7" borderId="88" xfId="1" applyNumberFormat="1" applyFont="1" applyFill="1" applyBorder="1"/>
    <xf numFmtId="0" fontId="3" fillId="0" borderId="13" xfId="0" applyFont="1" applyBorder="1"/>
    <xf numFmtId="164" fontId="0" fillId="0" borderId="21" xfId="1" applyNumberFormat="1" applyFont="1" applyBorder="1"/>
    <xf numFmtId="164" fontId="0" fillId="0" borderId="120" xfId="1" applyNumberFormat="1" applyFont="1" applyBorder="1"/>
    <xf numFmtId="0" fontId="3" fillId="0" borderId="121" xfId="0" applyFont="1" applyBorder="1"/>
    <xf numFmtId="164" fontId="0" fillId="0" borderId="88" xfId="1" applyNumberFormat="1" applyFont="1" applyBorder="1"/>
    <xf numFmtId="0" fontId="3" fillId="0" borderId="20" xfId="0" applyFont="1" applyBorder="1"/>
    <xf numFmtId="0" fontId="3" fillId="7" borderId="20" xfId="0" applyFont="1" applyFill="1" applyBorder="1"/>
    <xf numFmtId="164" fontId="21" fillId="7" borderId="88" xfId="1" applyNumberFormat="1" applyFont="1" applyFill="1" applyBorder="1"/>
    <xf numFmtId="0" fontId="2" fillId="2" borderId="0" xfId="0" applyFont="1" applyFill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87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8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20" xfId="27" applyFont="1" applyBorder="1" applyAlignment="1">
      <alignment horizontal="right"/>
    </xf>
    <xf numFmtId="0" fontId="3" fillId="0" borderId="5" xfId="27" applyFont="1" applyBorder="1" applyAlignment="1">
      <alignment horizontal="right"/>
    </xf>
    <xf numFmtId="0" fontId="3" fillId="0" borderId="6" xfId="27" applyFont="1" applyBorder="1" applyAlignment="1">
      <alignment horizontal="righ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89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87" xfId="0" applyFont="1" applyFill="1" applyBorder="1" applyAlignment="1">
      <alignment horizontal="center"/>
    </xf>
    <xf numFmtId="43" fontId="7" fillId="5" borderId="29" xfId="1" applyFont="1" applyFill="1" applyBorder="1" applyAlignment="1">
      <alignment horizontal="center" wrapText="1"/>
    </xf>
    <xf numFmtId="43" fontId="7" fillId="5" borderId="30" xfId="1" applyFont="1" applyFill="1" applyBorder="1" applyAlignment="1">
      <alignment horizontal="center" wrapText="1"/>
    </xf>
    <xf numFmtId="43" fontId="7" fillId="5" borderId="87" xfId="1" applyFont="1" applyFill="1" applyBorder="1" applyAlignment="1">
      <alignment horizontal="center" wrapText="1"/>
    </xf>
    <xf numFmtId="43" fontId="7" fillId="6" borderId="29" xfId="1" applyFont="1" applyFill="1" applyBorder="1" applyAlignment="1">
      <alignment horizontal="center"/>
    </xf>
    <xf numFmtId="43" fontId="7" fillId="6" borderId="30" xfId="1" applyFont="1" applyFill="1" applyBorder="1" applyAlignment="1">
      <alignment horizontal="center"/>
    </xf>
    <xf numFmtId="43" fontId="7" fillId="6" borderId="87" xfId="1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3" fillId="0" borderId="59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34" fillId="0" borderId="90" xfId="0" applyFont="1" applyBorder="1" applyAlignment="1">
      <alignment horizontal="center"/>
    </xf>
    <xf numFmtId="0" fontId="34" fillId="0" borderId="91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122" xfId="0" applyFont="1" applyBorder="1" applyAlignment="1">
      <alignment horizontal="center"/>
    </xf>
    <xf numFmtId="43" fontId="10" fillId="0" borderId="60" xfId="1" applyFont="1" applyBorder="1"/>
    <xf numFmtId="43" fontId="10" fillId="0" borderId="123" xfId="1" applyFont="1" applyBorder="1"/>
    <xf numFmtId="43" fontId="10" fillId="0" borderId="124" xfId="1" applyFont="1" applyBorder="1"/>
    <xf numFmtId="43" fontId="10" fillId="0" borderId="61" xfId="1" applyFont="1" applyBorder="1"/>
    <xf numFmtId="43" fontId="10" fillId="0" borderId="125" xfId="1" applyFont="1" applyBorder="1"/>
  </cellXfs>
  <cellStyles count="90">
    <cellStyle name="Comma" xfId="1" builtinId="3"/>
    <cellStyle name="Comma 2" xfId="2" xr:uid="{00000000-0005-0000-0000-000001000000}"/>
    <cellStyle name="Comma 2 2" xfId="3" xr:uid="{00000000-0005-0000-0000-000002000000}"/>
    <cellStyle name="Comma 2 2 2" xfId="21" xr:uid="{00000000-0005-0000-0000-000003000000}"/>
    <cellStyle name="Comma 2 2 3" xfId="64" xr:uid="{00000000-0005-0000-0000-000004000000}"/>
    <cellStyle name="Comma 2 2 4" xfId="40" xr:uid="{00000000-0005-0000-0000-000005000000}"/>
    <cellStyle name="Comma 2 3" xfId="16" xr:uid="{00000000-0005-0000-0000-000006000000}"/>
    <cellStyle name="Comma 2 3 2" xfId="85" xr:uid="{00000000-0005-0000-0000-000007000000}"/>
    <cellStyle name="Comma 2 3 3" xfId="65" xr:uid="{00000000-0005-0000-0000-000008000000}"/>
    <cellStyle name="Comma 2 3 4" xfId="41" xr:uid="{00000000-0005-0000-0000-000009000000}"/>
    <cellStyle name="Comma 2 4" xfId="20" xr:uid="{00000000-0005-0000-0000-00000A000000}"/>
    <cellStyle name="Comma 2 4 2" xfId="82" xr:uid="{00000000-0005-0000-0000-00000B000000}"/>
    <cellStyle name="Comma 2 4 3" xfId="42" xr:uid="{00000000-0005-0000-0000-00000C000000}"/>
    <cellStyle name="Comma 2 5" xfId="61" xr:uid="{00000000-0005-0000-0000-00000D000000}"/>
    <cellStyle name="Comma 2 6" xfId="39" xr:uid="{00000000-0005-0000-0000-00000E000000}"/>
    <cellStyle name="Comma 3" xfId="4" xr:uid="{00000000-0005-0000-0000-00000F000000}"/>
    <cellStyle name="Comma 3 2" xfId="5" xr:uid="{00000000-0005-0000-0000-000010000000}"/>
    <cellStyle name="Comma 3 2 2" xfId="23" xr:uid="{00000000-0005-0000-0000-000011000000}"/>
    <cellStyle name="Comma 3 2 3" xfId="67" xr:uid="{00000000-0005-0000-0000-000012000000}"/>
    <cellStyle name="Comma 3 2 4" xfId="44" xr:uid="{00000000-0005-0000-0000-000013000000}"/>
    <cellStyle name="Comma 3 3" xfId="22" xr:uid="{00000000-0005-0000-0000-000014000000}"/>
    <cellStyle name="Comma 3 4" xfId="66" xr:uid="{00000000-0005-0000-0000-000015000000}"/>
    <cellStyle name="Comma 3 5" xfId="43" xr:uid="{00000000-0005-0000-0000-000016000000}"/>
    <cellStyle name="Comma 4" xfId="6" xr:uid="{00000000-0005-0000-0000-000017000000}"/>
    <cellStyle name="Comma 4 2" xfId="25" xr:uid="{00000000-0005-0000-0000-000018000000}"/>
    <cellStyle name="Comma 4 2 2" xfId="35" xr:uid="{00000000-0005-0000-0000-000019000000}"/>
    <cellStyle name="Comma 4 2 3" xfId="69" xr:uid="{00000000-0005-0000-0000-00001A000000}"/>
    <cellStyle name="Comma 4 2 4" xfId="46" xr:uid="{00000000-0005-0000-0000-00001B000000}"/>
    <cellStyle name="Comma 4 3" xfId="24" xr:uid="{00000000-0005-0000-0000-00001C000000}"/>
    <cellStyle name="Comma 4 4" xfId="68" xr:uid="{00000000-0005-0000-0000-00001D000000}"/>
    <cellStyle name="Comma 4 5" xfId="45" xr:uid="{00000000-0005-0000-0000-00001E000000}"/>
    <cellStyle name="Comma 5" xfId="7" xr:uid="{00000000-0005-0000-0000-00001F000000}"/>
    <cellStyle name="Comma 5 2" xfId="26" xr:uid="{00000000-0005-0000-0000-000020000000}"/>
    <cellStyle name="Comma 5 3" xfId="70" xr:uid="{00000000-0005-0000-0000-000021000000}"/>
    <cellStyle name="Comma 5 4" xfId="47" xr:uid="{00000000-0005-0000-0000-000022000000}"/>
    <cellStyle name="Comma 6" xfId="37" xr:uid="{00000000-0005-0000-0000-000023000000}"/>
    <cellStyle name="Comma 6 2" xfId="71" xr:uid="{00000000-0005-0000-0000-000024000000}"/>
    <cellStyle name="Comma 6 3" xfId="48" xr:uid="{00000000-0005-0000-0000-000025000000}"/>
    <cellStyle name="Comma 6 4" xfId="88" xr:uid="{00000000-0005-0000-0000-000026000000}"/>
    <cellStyle name="Normal" xfId="0" builtinId="0"/>
    <cellStyle name="Normal 2" xfId="8" xr:uid="{00000000-0005-0000-0000-000028000000}"/>
    <cellStyle name="Normal 2 2" xfId="27" xr:uid="{00000000-0005-0000-0000-000029000000}"/>
    <cellStyle name="Normal 2 3" xfId="72" xr:uid="{00000000-0005-0000-0000-00002A000000}"/>
    <cellStyle name="Normal 2 4" xfId="49" xr:uid="{00000000-0005-0000-0000-00002B000000}"/>
    <cellStyle name="Normal 3" xfId="18" xr:uid="{00000000-0005-0000-0000-00002C000000}"/>
    <cellStyle name="Normal 3 2" xfId="87" xr:uid="{00000000-0005-0000-0000-00002D000000}"/>
    <cellStyle name="Normal 3 3" xfId="73" xr:uid="{00000000-0005-0000-0000-00002E000000}"/>
    <cellStyle name="Normal 3 4" xfId="50" xr:uid="{00000000-0005-0000-0000-00002F000000}"/>
    <cellStyle name="Normal 4" xfId="19" xr:uid="{00000000-0005-0000-0000-000030000000}"/>
    <cellStyle name="Normal 5" xfId="84" xr:uid="{00000000-0005-0000-0000-000031000000}"/>
    <cellStyle name="Normal 6" xfId="63" xr:uid="{00000000-0005-0000-0000-000032000000}"/>
    <cellStyle name="Percent" xfId="9" builtinId="5"/>
    <cellStyle name="Percent 2" xfId="10" xr:uid="{00000000-0005-0000-0000-000034000000}"/>
    <cellStyle name="Percent 2 2" xfId="11" xr:uid="{00000000-0005-0000-0000-000035000000}"/>
    <cellStyle name="Percent 2 2 2" xfId="29" xr:uid="{00000000-0005-0000-0000-000036000000}"/>
    <cellStyle name="Percent 2 2 3" xfId="74" xr:uid="{00000000-0005-0000-0000-000037000000}"/>
    <cellStyle name="Percent 2 2 4" xfId="52" xr:uid="{00000000-0005-0000-0000-000038000000}"/>
    <cellStyle name="Percent 2 3" xfId="17" xr:uid="{00000000-0005-0000-0000-000039000000}"/>
    <cellStyle name="Percent 2 3 2" xfId="86" xr:uid="{00000000-0005-0000-0000-00003A000000}"/>
    <cellStyle name="Percent 2 3 3" xfId="75" xr:uid="{00000000-0005-0000-0000-00003B000000}"/>
    <cellStyle name="Percent 2 3 4" xfId="53" xr:uid="{00000000-0005-0000-0000-00003C000000}"/>
    <cellStyle name="Percent 2 4" xfId="28" xr:uid="{00000000-0005-0000-0000-00003D000000}"/>
    <cellStyle name="Percent 2 4 2" xfId="83" xr:uid="{00000000-0005-0000-0000-00003E000000}"/>
    <cellStyle name="Percent 2 4 3" xfId="54" xr:uid="{00000000-0005-0000-0000-00003F000000}"/>
    <cellStyle name="Percent 2 5" xfId="62" xr:uid="{00000000-0005-0000-0000-000040000000}"/>
    <cellStyle name="Percent 2 6" xfId="51" xr:uid="{00000000-0005-0000-0000-000041000000}"/>
    <cellStyle name="Percent 3" xfId="12" xr:uid="{00000000-0005-0000-0000-000042000000}"/>
    <cellStyle name="Percent 3 2" xfId="13" xr:uid="{00000000-0005-0000-0000-000043000000}"/>
    <cellStyle name="Percent 3 2 2" xfId="31" xr:uid="{00000000-0005-0000-0000-000044000000}"/>
    <cellStyle name="Percent 3 2 3" xfId="77" xr:uid="{00000000-0005-0000-0000-000045000000}"/>
    <cellStyle name="Percent 3 2 4" xfId="56" xr:uid="{00000000-0005-0000-0000-000046000000}"/>
    <cellStyle name="Percent 3 3" xfId="30" xr:uid="{00000000-0005-0000-0000-000047000000}"/>
    <cellStyle name="Percent 3 4" xfId="76" xr:uid="{00000000-0005-0000-0000-000048000000}"/>
    <cellStyle name="Percent 3 5" xfId="55" xr:uid="{00000000-0005-0000-0000-000049000000}"/>
    <cellStyle name="Percent 4" xfId="14" xr:uid="{00000000-0005-0000-0000-00004A000000}"/>
    <cellStyle name="Percent 4 2" xfId="33" xr:uid="{00000000-0005-0000-0000-00004B000000}"/>
    <cellStyle name="Percent 4 2 2" xfId="36" xr:uid="{00000000-0005-0000-0000-00004C000000}"/>
    <cellStyle name="Percent 4 2 3" xfId="79" xr:uid="{00000000-0005-0000-0000-00004D000000}"/>
    <cellStyle name="Percent 4 2 4" xfId="58" xr:uid="{00000000-0005-0000-0000-00004E000000}"/>
    <cellStyle name="Percent 4 3" xfId="32" xr:uid="{00000000-0005-0000-0000-00004F000000}"/>
    <cellStyle name="Percent 4 4" xfId="78" xr:uid="{00000000-0005-0000-0000-000050000000}"/>
    <cellStyle name="Percent 4 5" xfId="57" xr:uid="{00000000-0005-0000-0000-000051000000}"/>
    <cellStyle name="Percent 5" xfId="15" xr:uid="{00000000-0005-0000-0000-000052000000}"/>
    <cellStyle name="Percent 5 2" xfId="34" xr:uid="{00000000-0005-0000-0000-000053000000}"/>
    <cellStyle name="Percent 5 3" xfId="80" xr:uid="{00000000-0005-0000-0000-000054000000}"/>
    <cellStyle name="Percent 5 4" xfId="59" xr:uid="{00000000-0005-0000-0000-000055000000}"/>
    <cellStyle name="Percent 6" xfId="38" xr:uid="{00000000-0005-0000-0000-000056000000}"/>
    <cellStyle name="Percent 6 2" xfId="81" xr:uid="{00000000-0005-0000-0000-000057000000}"/>
    <cellStyle name="Percent 6 3" xfId="60" xr:uid="{00000000-0005-0000-0000-000058000000}"/>
    <cellStyle name="Percent 6 4" xfId="89" xr:uid="{00000000-0005-0000-0000-000059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workbookViewId="0"/>
  </sheetViews>
  <sheetFormatPr defaultRowHeight="12.75" x14ac:dyDescent="0.2"/>
  <cols>
    <col min="1" max="1" width="4" customWidth="1"/>
    <col min="2" max="2" width="10.140625" customWidth="1"/>
    <col min="6" max="6" width="31.140625" customWidth="1"/>
    <col min="7" max="7" width="10.7109375" customWidth="1"/>
    <col min="8" max="8" width="9" customWidth="1"/>
    <col min="9" max="9" width="6.7109375" customWidth="1"/>
    <col min="11" max="11" width="10.85546875" customWidth="1"/>
    <col min="16" max="16" width="39.85546875" customWidth="1"/>
  </cols>
  <sheetData>
    <row r="1" spans="1:13" ht="18" x14ac:dyDescent="0.25">
      <c r="A1" s="105" t="s">
        <v>82</v>
      </c>
      <c r="B1" s="92"/>
      <c r="C1" s="92"/>
      <c r="D1" s="92"/>
      <c r="E1" s="92"/>
    </row>
    <row r="3" spans="1:13" ht="18.75" x14ac:dyDescent="0.3">
      <c r="B3" t="s">
        <v>59</v>
      </c>
      <c r="C3" s="286" t="s">
        <v>151</v>
      </c>
    </row>
    <row r="4" spans="1:13" x14ac:dyDescent="0.2">
      <c r="D4" t="s">
        <v>78</v>
      </c>
    </row>
    <row r="5" spans="1:13" ht="18" x14ac:dyDescent="0.25">
      <c r="B5" s="386"/>
      <c r="C5" s="285"/>
      <c r="D5" s="278" t="s">
        <v>181</v>
      </c>
      <c r="E5" s="285"/>
      <c r="F5" s="285"/>
      <c r="H5" s="144" t="s">
        <v>88</v>
      </c>
    </row>
    <row r="6" spans="1:13" x14ac:dyDescent="0.2">
      <c r="B6" s="339"/>
      <c r="C6" s="285"/>
      <c r="D6" s="278" t="s">
        <v>71</v>
      </c>
      <c r="E6" s="285"/>
      <c r="F6" s="285"/>
    </row>
    <row r="7" spans="1:13" x14ac:dyDescent="0.2">
      <c r="B7" s="339"/>
      <c r="C7" s="285"/>
      <c r="D7" s="278" t="s">
        <v>71</v>
      </c>
      <c r="E7" s="285"/>
      <c r="F7" s="285"/>
      <c r="H7" s="178"/>
      <c r="I7" s="178"/>
    </row>
    <row r="8" spans="1:13" x14ac:dyDescent="0.2">
      <c r="B8" s="339"/>
      <c r="C8" s="285"/>
      <c r="D8" s="277" t="s">
        <v>182</v>
      </c>
      <c r="E8" s="285"/>
      <c r="F8" s="285"/>
      <c r="H8" s="178"/>
    </row>
    <row r="9" spans="1:13" s="340" customFormat="1" x14ac:dyDescent="0.2">
      <c r="B9" s="339"/>
      <c r="C9" s="285"/>
      <c r="D9" s="278"/>
      <c r="E9" s="285"/>
      <c r="F9" s="285"/>
      <c r="H9" s="178"/>
    </row>
    <row r="10" spans="1:13" x14ac:dyDescent="0.2">
      <c r="B10" s="285"/>
      <c r="C10" s="387" t="s">
        <v>99</v>
      </c>
      <c r="D10" s="285"/>
      <c r="E10" s="285"/>
      <c r="F10" s="285"/>
    </row>
    <row r="11" spans="1:13" x14ac:dyDescent="0.2">
      <c r="C11" t="s">
        <v>100</v>
      </c>
    </row>
    <row r="12" spans="1:13" x14ac:dyDescent="0.2">
      <c r="C12" s="129" t="s">
        <v>101</v>
      </c>
    </row>
    <row r="13" spans="1:13" x14ac:dyDescent="0.2">
      <c r="A13" s="129" t="s">
        <v>102</v>
      </c>
      <c r="C13" s="129"/>
    </row>
    <row r="14" spans="1:13" ht="45" x14ac:dyDescent="0.2">
      <c r="A14" s="62"/>
      <c r="B14" s="2" t="s">
        <v>6</v>
      </c>
      <c r="C14" s="42" t="s">
        <v>8</v>
      </c>
      <c r="D14" s="42" t="s">
        <v>10</v>
      </c>
      <c r="E14" s="42" t="s">
        <v>12</v>
      </c>
      <c r="F14" s="43"/>
      <c r="G14" s="167" t="s">
        <v>63</v>
      </c>
      <c r="H14" s="168" t="s">
        <v>103</v>
      </c>
      <c r="I14" s="169" t="s">
        <v>63</v>
      </c>
      <c r="J14" s="168" t="s">
        <v>103</v>
      </c>
      <c r="K14" s="170" t="s">
        <v>63</v>
      </c>
      <c r="L14" s="168" t="s">
        <v>103</v>
      </c>
      <c r="M14" s="51"/>
    </row>
    <row r="15" spans="1:13" ht="56.25" x14ac:dyDescent="0.2">
      <c r="A15" s="52"/>
      <c r="B15" s="10"/>
      <c r="C15" s="38" t="s">
        <v>9</v>
      </c>
      <c r="D15" s="38" t="s">
        <v>11</v>
      </c>
      <c r="E15" s="38" t="s">
        <v>13</v>
      </c>
      <c r="F15" s="39"/>
      <c r="G15" s="153" t="s">
        <v>103</v>
      </c>
      <c r="H15" s="7" t="s">
        <v>50</v>
      </c>
      <c r="I15" s="151" t="s">
        <v>103</v>
      </c>
      <c r="J15" s="7" t="s">
        <v>50</v>
      </c>
      <c r="K15" s="152" t="s">
        <v>103</v>
      </c>
      <c r="L15" s="7" t="s">
        <v>50</v>
      </c>
      <c r="M15" s="53" t="s">
        <v>46</v>
      </c>
    </row>
    <row r="16" spans="1:13" ht="15.75" x14ac:dyDescent="0.25">
      <c r="A16" s="171" t="s">
        <v>104</v>
      </c>
      <c r="B16" s="172"/>
      <c r="C16" s="173"/>
      <c r="D16" s="173"/>
      <c r="E16" s="173"/>
      <c r="F16" s="174"/>
      <c r="G16" s="176">
        <v>0.15</v>
      </c>
      <c r="H16" s="177"/>
      <c r="I16" s="176">
        <v>0.52</v>
      </c>
      <c r="J16" s="177"/>
      <c r="K16" s="176">
        <v>0.33</v>
      </c>
      <c r="L16" s="175"/>
      <c r="M16" s="53"/>
    </row>
    <row r="17" spans="1:16" x14ac:dyDescent="0.2">
      <c r="C17" s="129"/>
    </row>
    <row r="18" spans="1:16" x14ac:dyDescent="0.2">
      <c r="C18" t="s">
        <v>77</v>
      </c>
    </row>
    <row r="19" spans="1:16" x14ac:dyDescent="0.2">
      <c r="C19" t="s">
        <v>76</v>
      </c>
      <c r="G19" s="92" t="s">
        <v>61</v>
      </c>
      <c r="H19" s="92"/>
      <c r="I19" s="92"/>
      <c r="J19" s="92"/>
      <c r="K19" s="92"/>
      <c r="L19" s="92"/>
      <c r="M19" s="92"/>
      <c r="N19" s="92"/>
      <c r="O19" s="92"/>
      <c r="P19" s="92"/>
    </row>
    <row r="20" spans="1:16" x14ac:dyDescent="0.2">
      <c r="C20" t="s">
        <v>69</v>
      </c>
    </row>
    <row r="21" spans="1:16" x14ac:dyDescent="0.2">
      <c r="C21" t="s">
        <v>70</v>
      </c>
    </row>
    <row r="23" spans="1:16" s="288" customFormat="1" x14ac:dyDescent="0.2">
      <c r="A23" s="180"/>
      <c r="B23" s="180"/>
      <c r="C23" s="282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s="288" customFormat="1" x14ac:dyDescent="0.2">
      <c r="A24" s="180"/>
      <c r="B24" s="180"/>
      <c r="C24" s="412" t="s">
        <v>170</v>
      </c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s="288" customFormat="1" ht="15" x14ac:dyDescent="0.2">
      <c r="A25" s="180"/>
      <c r="B25" s="180"/>
      <c r="C25" s="413" t="s">
        <v>142</v>
      </c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s="276" customFormat="1" x14ac:dyDescent="0.2">
      <c r="A26" s="180"/>
      <c r="B26" s="180"/>
      <c r="C26" s="181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x14ac:dyDescent="0.2">
      <c r="A27" s="180"/>
      <c r="B27" s="180"/>
      <c r="C27" s="411" t="s">
        <v>115</v>
      </c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</row>
    <row r="29" spans="1:16" x14ac:dyDescent="0.2">
      <c r="C29" s="129" t="s">
        <v>89</v>
      </c>
    </row>
    <row r="31" spans="1:16" x14ac:dyDescent="0.2">
      <c r="C31" t="s">
        <v>62</v>
      </c>
    </row>
    <row r="32" spans="1:16" ht="13.5" thickBot="1" x14ac:dyDescent="0.25"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</row>
    <row r="33" spans="3:16" x14ac:dyDescent="0.2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3:16" ht="18" x14ac:dyDescent="0.25">
      <c r="C34" s="129" t="s">
        <v>90</v>
      </c>
    </row>
    <row r="36" spans="3:16" x14ac:dyDescent="0.2">
      <c r="C36" t="s">
        <v>65</v>
      </c>
    </row>
    <row r="37" spans="3:16" ht="13.5" thickBot="1" x14ac:dyDescent="0.25"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9" spans="3:16" x14ac:dyDescent="0.2">
      <c r="C39" t="s">
        <v>83</v>
      </c>
    </row>
    <row r="40" spans="3:16" x14ac:dyDescent="0.2">
      <c r="C40" t="s">
        <v>74</v>
      </c>
      <c r="H40" s="92"/>
      <c r="I40" s="92"/>
      <c r="J40" s="92"/>
      <c r="K40" s="92"/>
      <c r="L40" s="92"/>
    </row>
    <row r="42" spans="3:16" x14ac:dyDescent="0.2">
      <c r="C42" t="s">
        <v>75</v>
      </c>
    </row>
    <row r="44" spans="3:16" x14ac:dyDescent="0.2">
      <c r="C44" t="s">
        <v>60</v>
      </c>
    </row>
    <row r="45" spans="3:16" ht="13.5" thickBot="1" x14ac:dyDescent="0.25"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</row>
    <row r="46" spans="3:16" x14ac:dyDescent="0.2"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</row>
    <row r="47" spans="3:16" x14ac:dyDescent="0.2">
      <c r="C47" s="284" t="s">
        <v>134</v>
      </c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</row>
    <row r="48" spans="3:16" x14ac:dyDescent="0.2">
      <c r="C48" s="28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</row>
    <row r="49" spans="2:16" s="279" customFormat="1" x14ac:dyDescent="0.2">
      <c r="C49" s="282" t="s">
        <v>135</v>
      </c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</row>
    <row r="50" spans="2:16" s="288" customFormat="1" x14ac:dyDescent="0.2">
      <c r="C50" s="282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</row>
    <row r="51" spans="2:16" s="288" customFormat="1" ht="15" x14ac:dyDescent="0.2">
      <c r="C51" s="413" t="s">
        <v>170</v>
      </c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</row>
    <row r="52" spans="2:16" s="288" customFormat="1" ht="15" x14ac:dyDescent="0.2">
      <c r="C52" s="413" t="s">
        <v>142</v>
      </c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</row>
    <row r="53" spans="2:16" ht="13.5" thickBot="1" x14ac:dyDescent="0.25">
      <c r="B53" s="272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</row>
    <row r="54" spans="2:16" s="272" customFormat="1" x14ac:dyDescent="0.2"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</row>
    <row r="55" spans="2:16" x14ac:dyDescent="0.2">
      <c r="C55" s="319" t="s">
        <v>143</v>
      </c>
      <c r="D55" s="20"/>
      <c r="E55" s="20"/>
      <c r="F55" s="20"/>
      <c r="G55" s="285"/>
      <c r="H55" s="285"/>
      <c r="I55" s="20"/>
      <c r="J55" s="20"/>
      <c r="K55" s="20"/>
      <c r="L55" s="20"/>
      <c r="M55" s="20"/>
      <c r="N55" s="20"/>
      <c r="O55" s="20"/>
      <c r="P55" s="20"/>
    </row>
    <row r="56" spans="2:16" s="281" customFormat="1" ht="15" x14ac:dyDescent="0.2">
      <c r="C56" s="320" t="s">
        <v>144</v>
      </c>
      <c r="D56" s="283"/>
      <c r="E56" s="283"/>
      <c r="F56" s="283"/>
      <c r="G56" s="285"/>
      <c r="H56" s="285"/>
      <c r="I56" s="283"/>
      <c r="J56" s="283"/>
      <c r="K56" s="283"/>
      <c r="L56" s="283"/>
      <c r="M56" s="283"/>
      <c r="N56" s="283"/>
      <c r="O56" s="283"/>
      <c r="P56" s="283"/>
    </row>
    <row r="57" spans="2:16" s="288" customFormat="1" ht="15" x14ac:dyDescent="0.2">
      <c r="C57" s="320" t="s">
        <v>145</v>
      </c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</row>
    <row r="58" spans="2:16" s="281" customFormat="1" ht="15" x14ac:dyDescent="0.2">
      <c r="C58" s="314" t="s">
        <v>149</v>
      </c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</row>
    <row r="59" spans="2:16" s="281" customFormat="1" x14ac:dyDescent="0.2">
      <c r="C59" s="341" t="s">
        <v>148</v>
      </c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</row>
    <row r="60" spans="2:16" ht="13.5" thickBot="1" x14ac:dyDescent="0.25"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</row>
    <row r="61" spans="2:16" ht="13.5" thickBot="1" x14ac:dyDescent="0.25"/>
    <row r="62" spans="2:16" ht="13.5" thickBot="1" x14ac:dyDescent="0.25">
      <c r="B62" t="s">
        <v>66</v>
      </c>
      <c r="C62" s="112"/>
      <c r="D62" s="113"/>
      <c r="E62" t="s">
        <v>67</v>
      </c>
    </row>
    <row r="63" spans="2:16" ht="13.5" thickBot="1" x14ac:dyDescent="0.25">
      <c r="C63" s="108"/>
      <c r="D63" s="109"/>
      <c r="E63" t="s">
        <v>68</v>
      </c>
    </row>
    <row r="64" spans="2:16" ht="13.5" thickBot="1" x14ac:dyDescent="0.25">
      <c r="C64" s="110"/>
      <c r="D64" s="111"/>
      <c r="E64" t="s">
        <v>91</v>
      </c>
    </row>
    <row r="65" spans="3:5" ht="13.5" thickBot="1" x14ac:dyDescent="0.25">
      <c r="C65" s="145"/>
      <c r="D65" s="146"/>
      <c r="E65" t="s">
        <v>92</v>
      </c>
    </row>
    <row r="66" spans="3:5" ht="13.5" thickBot="1" x14ac:dyDescent="0.25">
      <c r="C66" s="147"/>
      <c r="D66" s="148"/>
      <c r="E66" t="s">
        <v>93</v>
      </c>
    </row>
    <row r="67" spans="3:5" ht="13.5" thickBot="1" x14ac:dyDescent="0.25">
      <c r="C67" s="241"/>
      <c r="D67" s="242"/>
      <c r="E67" s="129" t="s">
        <v>130</v>
      </c>
    </row>
    <row r="68" spans="3:5" ht="13.5" thickBot="1" x14ac:dyDescent="0.25">
      <c r="C68" s="312"/>
      <c r="D68" s="313"/>
      <c r="E68" s="286" t="s">
        <v>141</v>
      </c>
    </row>
  </sheetData>
  <protectedRanges>
    <protectedRange sqref="C63:D63" name="Range1_1"/>
    <protectedRange sqref="G16 I16 K16" name="Budget sheet Prog Serv_6_1"/>
  </protectedRanges>
  <phoneticPr fontId="12" type="noConversion"/>
  <pageMargins left="0.75" right="0.75" top="1" bottom="1" header="0.5" footer="0.5"/>
  <pageSetup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115"/>
  <sheetViews>
    <sheetView topLeftCell="A88" workbookViewId="0">
      <selection activeCell="E125" sqref="E125"/>
    </sheetView>
  </sheetViews>
  <sheetFormatPr defaultRowHeight="12.75" x14ac:dyDescent="0.2"/>
  <cols>
    <col min="1" max="1" width="7.140625" customWidth="1"/>
    <col min="2" max="2" width="38.42578125" customWidth="1"/>
    <col min="3" max="3" width="10.5703125" style="41" customWidth="1"/>
    <col min="4" max="4" width="9" style="41" customWidth="1"/>
    <col min="5" max="5" width="9.28515625" style="41" customWidth="1"/>
    <col min="6" max="6" width="8.42578125" style="41" customWidth="1"/>
    <col min="7" max="7" width="15.7109375" customWidth="1"/>
    <col min="8" max="8" width="15.7109375" hidden="1" customWidth="1"/>
    <col min="9" max="12" width="16.42578125" customWidth="1"/>
    <col min="13" max="13" width="12.7109375" customWidth="1"/>
    <col min="15" max="15" width="11.28515625" bestFit="1" customWidth="1"/>
  </cols>
  <sheetData>
    <row r="1" spans="1:15" x14ac:dyDescent="0.2">
      <c r="A1" s="435" t="s">
        <v>190</v>
      </c>
      <c r="M1" s="83">
        <f ca="1">TODAY()</f>
        <v>45723</v>
      </c>
    </row>
    <row r="2" spans="1:15" x14ac:dyDescent="0.2">
      <c r="A2" s="435" t="s">
        <v>191</v>
      </c>
    </row>
    <row r="3" spans="1:15" x14ac:dyDescent="0.2">
      <c r="A3" s="435" t="s">
        <v>154</v>
      </c>
    </row>
    <row r="4" spans="1:15" x14ac:dyDescent="0.2">
      <c r="A4" s="435" t="s">
        <v>187</v>
      </c>
    </row>
    <row r="5" spans="1:15" ht="14.25" customHeight="1" x14ac:dyDescent="0.2">
      <c r="A5" s="277" t="s">
        <v>189</v>
      </c>
    </row>
    <row r="7" spans="1:15" x14ac:dyDescent="0.2">
      <c r="A7" s="25"/>
      <c r="B7" s="21"/>
      <c r="C7" s="46"/>
      <c r="D7" s="46"/>
      <c r="E7" s="46"/>
      <c r="F7" s="46"/>
      <c r="G7" s="48"/>
      <c r="H7" s="48"/>
      <c r="I7" s="48"/>
      <c r="J7" s="48"/>
      <c r="K7" s="48"/>
      <c r="L7" s="48"/>
      <c r="M7" s="49"/>
    </row>
    <row r="8" spans="1:15" ht="13.5" thickBot="1" x14ac:dyDescent="0.25">
      <c r="A8" s="25"/>
      <c r="B8" s="21"/>
      <c r="C8" s="46"/>
      <c r="D8" s="46"/>
      <c r="E8" s="46"/>
      <c r="F8" s="46"/>
      <c r="G8" s="48"/>
      <c r="H8" s="48"/>
      <c r="I8" s="48"/>
      <c r="J8" s="48"/>
      <c r="K8" s="48"/>
      <c r="L8" s="48"/>
      <c r="M8" s="49"/>
    </row>
    <row r="9" spans="1:15" x14ac:dyDescent="0.2">
      <c r="A9" s="436"/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8"/>
    </row>
    <row r="10" spans="1:15" ht="15" x14ac:dyDescent="0.25">
      <c r="A10" s="441" t="s">
        <v>176</v>
      </c>
      <c r="B10" s="442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3"/>
    </row>
    <row r="11" spans="1:15" s="288" customFormat="1" ht="15" x14ac:dyDescent="0.25">
      <c r="A11" s="317"/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8"/>
    </row>
    <row r="12" spans="1:15" x14ac:dyDescent="0.2">
      <c r="A12" s="439" t="s">
        <v>177</v>
      </c>
      <c r="B12" s="440"/>
      <c r="C12" s="42" t="s">
        <v>8</v>
      </c>
      <c r="D12" s="42" t="s">
        <v>10</v>
      </c>
      <c r="E12" s="42" t="s">
        <v>12</v>
      </c>
      <c r="F12" s="43"/>
      <c r="G12" s="107" t="s">
        <v>63</v>
      </c>
      <c r="H12" s="139" t="str">
        <f>+G13</f>
        <v xml:space="preserve">  FAE&amp;T Program</v>
      </c>
      <c r="I12" s="149" t="s">
        <v>63</v>
      </c>
      <c r="J12" s="139" t="str">
        <f>+I13</f>
        <v xml:space="preserve">    Supportive Services</v>
      </c>
      <c r="K12" s="150" t="s">
        <v>63</v>
      </c>
      <c r="L12" s="139" t="str">
        <f>+K13</f>
        <v xml:space="preserve">   ENTER FUND SOURCE HERE </v>
      </c>
      <c r="M12" s="51"/>
    </row>
    <row r="13" spans="1:15" ht="22.5" x14ac:dyDescent="0.2">
      <c r="A13" s="52"/>
      <c r="B13" s="10" t="s">
        <v>105</v>
      </c>
      <c r="C13" s="38" t="s">
        <v>9</v>
      </c>
      <c r="D13" s="38" t="s">
        <v>11</v>
      </c>
      <c r="E13" s="38" t="s">
        <v>13</v>
      </c>
      <c r="F13" s="39"/>
      <c r="G13" s="153" t="str">
        <f>RIGHT('BUDGET SUMMARY'!$A$2,LEN($A$2)-15)</f>
        <v xml:space="preserve">  FAE&amp;T Program</v>
      </c>
      <c r="H13" s="140" t="s">
        <v>50</v>
      </c>
      <c r="I13" s="151" t="str">
        <f>RIGHT('BUDGET SUMMARY'!$A$3,LEN($A$3)-15)</f>
        <v xml:space="preserve">    Supportive Services</v>
      </c>
      <c r="J13" s="140" t="s">
        <v>50</v>
      </c>
      <c r="K13" s="414" t="str">
        <f>RIGHT('BUDGET SUMMARY'!$A$4,LEN($A$4)-15)</f>
        <v xml:space="preserve">   ENTER FUND SOURCE HERE </v>
      </c>
      <c r="L13" s="140" t="s">
        <v>50</v>
      </c>
      <c r="M13" s="53" t="s">
        <v>46</v>
      </c>
    </row>
    <row r="14" spans="1:15" x14ac:dyDescent="0.2">
      <c r="A14" s="91" t="s">
        <v>64</v>
      </c>
      <c r="B14" s="84"/>
      <c r="C14" s="38"/>
      <c r="D14" s="38"/>
      <c r="E14" s="38"/>
      <c r="F14" s="39"/>
      <c r="G14" s="377"/>
      <c r="H14" s="376"/>
      <c r="I14" s="376"/>
      <c r="J14" s="141"/>
      <c r="K14" s="377"/>
      <c r="L14" s="141"/>
      <c r="M14" s="53"/>
    </row>
    <row r="15" spans="1:15" x14ac:dyDescent="0.2">
      <c r="A15" s="54"/>
      <c r="B15" s="401" t="s">
        <v>188</v>
      </c>
      <c r="C15" s="88"/>
      <c r="D15" s="89"/>
      <c r="E15" s="89"/>
      <c r="F15" s="35"/>
      <c r="G15" s="391"/>
      <c r="H15" s="391"/>
      <c r="I15" s="418"/>
      <c r="J15" s="399"/>
      <c r="K15" s="391"/>
      <c r="L15" s="399"/>
      <c r="M15" s="389"/>
      <c r="O15" s="13"/>
    </row>
    <row r="16" spans="1:15" x14ac:dyDescent="0.2">
      <c r="A16" s="54">
        <v>1</v>
      </c>
      <c r="B16" s="400"/>
      <c r="C16" s="88"/>
      <c r="D16" s="89"/>
      <c r="E16" s="89"/>
      <c r="F16" s="35"/>
      <c r="G16" s="36">
        <f t="shared" ref="G16:G40" si="0">ROUND($C16*$D16*$E16*$G$14,0)</f>
        <v>0</v>
      </c>
      <c r="H16" s="36"/>
      <c r="I16" s="418"/>
      <c r="J16" s="142"/>
      <c r="K16" s="36">
        <f t="shared" ref="K16:K40" si="1">ROUND($C16*$D16*$E16*$K$14,0)</f>
        <v>0</v>
      </c>
      <c r="L16" s="142"/>
      <c r="M16" s="55">
        <f t="shared" ref="M16:M30" si="2">SUM(G16:L16)</f>
        <v>0</v>
      </c>
      <c r="O16" s="13"/>
    </row>
    <row r="17" spans="1:15" x14ac:dyDescent="0.2">
      <c r="A17" s="54">
        <f>A16+1</f>
        <v>2</v>
      </c>
      <c r="B17" s="400"/>
      <c r="C17" s="88"/>
      <c r="D17" s="89"/>
      <c r="E17" s="89"/>
      <c r="F17" s="35"/>
      <c r="G17" s="36">
        <f t="shared" si="0"/>
        <v>0</v>
      </c>
      <c r="H17" s="36"/>
      <c r="I17" s="418"/>
      <c r="J17" s="142"/>
      <c r="K17" s="36">
        <f t="shared" si="1"/>
        <v>0</v>
      </c>
      <c r="L17" s="142"/>
      <c r="M17" s="55">
        <f t="shared" si="2"/>
        <v>0</v>
      </c>
      <c r="O17" s="13"/>
    </row>
    <row r="18" spans="1:15" x14ac:dyDescent="0.2">
      <c r="A18" s="54">
        <f t="shared" ref="A18:A40" si="3">A17+1</f>
        <v>3</v>
      </c>
      <c r="B18" s="400"/>
      <c r="C18" s="88"/>
      <c r="D18" s="89"/>
      <c r="E18" s="89"/>
      <c r="F18" s="35"/>
      <c r="G18" s="36">
        <f t="shared" si="0"/>
        <v>0</v>
      </c>
      <c r="H18" s="36"/>
      <c r="I18" s="418"/>
      <c r="J18" s="142"/>
      <c r="K18" s="36">
        <f t="shared" si="1"/>
        <v>0</v>
      </c>
      <c r="L18" s="142"/>
      <c r="M18" s="55">
        <f t="shared" si="2"/>
        <v>0</v>
      </c>
      <c r="O18" s="13"/>
    </row>
    <row r="19" spans="1:15" x14ac:dyDescent="0.2">
      <c r="A19" s="54">
        <f t="shared" si="3"/>
        <v>4</v>
      </c>
      <c r="B19" s="400"/>
      <c r="C19" s="88"/>
      <c r="D19" s="89"/>
      <c r="E19" s="89"/>
      <c r="F19" s="35"/>
      <c r="G19" s="36">
        <f t="shared" si="0"/>
        <v>0</v>
      </c>
      <c r="H19" s="36"/>
      <c r="I19" s="418"/>
      <c r="J19" s="142"/>
      <c r="K19" s="36">
        <f t="shared" si="1"/>
        <v>0</v>
      </c>
      <c r="L19" s="142"/>
      <c r="M19" s="55">
        <f t="shared" si="2"/>
        <v>0</v>
      </c>
      <c r="O19" s="13"/>
    </row>
    <row r="20" spans="1:15" x14ac:dyDescent="0.2">
      <c r="A20" s="54">
        <f t="shared" si="3"/>
        <v>5</v>
      </c>
      <c r="B20" s="400"/>
      <c r="C20" s="88"/>
      <c r="D20" s="89"/>
      <c r="E20" s="89"/>
      <c r="F20" s="35"/>
      <c r="G20" s="36">
        <f t="shared" si="0"/>
        <v>0</v>
      </c>
      <c r="H20" s="36"/>
      <c r="I20" s="418"/>
      <c r="J20" s="142"/>
      <c r="K20" s="36">
        <f t="shared" si="1"/>
        <v>0</v>
      </c>
      <c r="L20" s="142"/>
      <c r="M20" s="55">
        <f t="shared" si="2"/>
        <v>0</v>
      </c>
      <c r="O20" s="13"/>
    </row>
    <row r="21" spans="1:15" x14ac:dyDescent="0.2">
      <c r="A21" s="54">
        <f t="shared" si="3"/>
        <v>6</v>
      </c>
      <c r="B21" s="400"/>
      <c r="C21" s="88"/>
      <c r="D21" s="89"/>
      <c r="E21" s="89"/>
      <c r="F21" s="35"/>
      <c r="G21" s="36">
        <f t="shared" si="0"/>
        <v>0</v>
      </c>
      <c r="H21" s="36"/>
      <c r="I21" s="418"/>
      <c r="J21" s="142"/>
      <c r="K21" s="36">
        <f t="shared" si="1"/>
        <v>0</v>
      </c>
      <c r="L21" s="142"/>
      <c r="M21" s="55">
        <f t="shared" si="2"/>
        <v>0</v>
      </c>
      <c r="O21" s="13"/>
    </row>
    <row r="22" spans="1:15" x14ac:dyDescent="0.2">
      <c r="A22" s="54">
        <f t="shared" si="3"/>
        <v>7</v>
      </c>
      <c r="B22" s="400"/>
      <c r="C22" s="88"/>
      <c r="D22" s="89"/>
      <c r="E22" s="89"/>
      <c r="F22" s="35"/>
      <c r="G22" s="36">
        <f t="shared" si="0"/>
        <v>0</v>
      </c>
      <c r="H22" s="36"/>
      <c r="I22" s="418"/>
      <c r="J22" s="142"/>
      <c r="K22" s="36">
        <f t="shared" si="1"/>
        <v>0</v>
      </c>
      <c r="L22" s="142"/>
      <c r="M22" s="55">
        <f t="shared" si="2"/>
        <v>0</v>
      </c>
      <c r="O22" s="13"/>
    </row>
    <row r="23" spans="1:15" x14ac:dyDescent="0.2">
      <c r="A23" s="54">
        <f t="shared" si="3"/>
        <v>8</v>
      </c>
      <c r="B23" s="400"/>
      <c r="C23" s="88"/>
      <c r="D23" s="89"/>
      <c r="E23" s="89"/>
      <c r="F23" s="35"/>
      <c r="G23" s="36">
        <f t="shared" si="0"/>
        <v>0</v>
      </c>
      <c r="H23" s="36"/>
      <c r="I23" s="418"/>
      <c r="J23" s="142"/>
      <c r="K23" s="36">
        <f t="shared" si="1"/>
        <v>0</v>
      </c>
      <c r="L23" s="142"/>
      <c r="M23" s="55">
        <f t="shared" si="2"/>
        <v>0</v>
      </c>
      <c r="O23" s="13"/>
    </row>
    <row r="24" spans="1:15" x14ac:dyDescent="0.2">
      <c r="A24" s="54">
        <f t="shared" si="3"/>
        <v>9</v>
      </c>
      <c r="B24" s="400"/>
      <c r="C24" s="88"/>
      <c r="D24" s="89"/>
      <c r="E24" s="89"/>
      <c r="F24" s="35"/>
      <c r="G24" s="36">
        <f t="shared" si="0"/>
        <v>0</v>
      </c>
      <c r="H24" s="36"/>
      <c r="I24" s="418"/>
      <c r="J24" s="142"/>
      <c r="K24" s="36">
        <f t="shared" si="1"/>
        <v>0</v>
      </c>
      <c r="L24" s="142"/>
      <c r="M24" s="55">
        <f t="shared" si="2"/>
        <v>0</v>
      </c>
      <c r="O24" s="13"/>
    </row>
    <row r="25" spans="1:15" x14ac:dyDescent="0.2">
      <c r="A25" s="54">
        <f t="shared" si="3"/>
        <v>10</v>
      </c>
      <c r="B25" s="400"/>
      <c r="C25" s="88"/>
      <c r="D25" s="89"/>
      <c r="E25" s="89"/>
      <c r="F25" s="35"/>
      <c r="G25" s="36">
        <f t="shared" si="0"/>
        <v>0</v>
      </c>
      <c r="H25" s="36"/>
      <c r="I25" s="418"/>
      <c r="J25" s="142"/>
      <c r="K25" s="36">
        <f t="shared" si="1"/>
        <v>0</v>
      </c>
      <c r="L25" s="142"/>
      <c r="M25" s="55">
        <f t="shared" si="2"/>
        <v>0</v>
      </c>
      <c r="O25" s="13"/>
    </row>
    <row r="26" spans="1:15" x14ac:dyDescent="0.2">
      <c r="A26" s="54">
        <f t="shared" si="3"/>
        <v>11</v>
      </c>
      <c r="B26" s="400"/>
      <c r="C26" s="88"/>
      <c r="D26" s="89"/>
      <c r="E26" s="89"/>
      <c r="F26" s="35"/>
      <c r="G26" s="36">
        <f t="shared" si="0"/>
        <v>0</v>
      </c>
      <c r="H26" s="36"/>
      <c r="I26" s="418"/>
      <c r="J26" s="142"/>
      <c r="K26" s="36">
        <f t="shared" si="1"/>
        <v>0</v>
      </c>
      <c r="L26" s="142"/>
      <c r="M26" s="55">
        <f t="shared" si="2"/>
        <v>0</v>
      </c>
      <c r="O26" s="13"/>
    </row>
    <row r="27" spans="1:15" x14ac:dyDescent="0.2">
      <c r="A27" s="54">
        <f t="shared" si="3"/>
        <v>12</v>
      </c>
      <c r="B27" s="400"/>
      <c r="C27" s="88"/>
      <c r="D27" s="89"/>
      <c r="E27" s="89"/>
      <c r="F27" s="35"/>
      <c r="G27" s="36">
        <f t="shared" si="0"/>
        <v>0</v>
      </c>
      <c r="H27" s="36"/>
      <c r="I27" s="418"/>
      <c r="J27" s="142"/>
      <c r="K27" s="36">
        <f t="shared" si="1"/>
        <v>0</v>
      </c>
      <c r="L27" s="142"/>
      <c r="M27" s="55">
        <f t="shared" si="2"/>
        <v>0</v>
      </c>
      <c r="O27" s="13"/>
    </row>
    <row r="28" spans="1:15" x14ac:dyDescent="0.2">
      <c r="A28" s="54">
        <f t="shared" si="3"/>
        <v>13</v>
      </c>
      <c r="B28" s="401"/>
      <c r="C28" s="88"/>
      <c r="D28" s="89"/>
      <c r="E28" s="89"/>
      <c r="F28" s="35"/>
      <c r="G28" s="36">
        <f t="shared" si="0"/>
        <v>0</v>
      </c>
      <c r="H28" s="36"/>
      <c r="I28" s="418"/>
      <c r="J28" s="142"/>
      <c r="K28" s="36">
        <f t="shared" si="1"/>
        <v>0</v>
      </c>
      <c r="L28" s="142"/>
      <c r="M28" s="55">
        <f t="shared" ref="M28" si="4">SUM(G28:L28)</f>
        <v>0</v>
      </c>
      <c r="O28" s="13"/>
    </row>
    <row r="29" spans="1:15" x14ac:dyDescent="0.2">
      <c r="A29" s="54">
        <f t="shared" si="3"/>
        <v>14</v>
      </c>
      <c r="B29" s="12"/>
      <c r="C29" s="88"/>
      <c r="D29" s="89"/>
      <c r="E29" s="89"/>
      <c r="F29" s="35"/>
      <c r="G29" s="36">
        <f t="shared" si="0"/>
        <v>0</v>
      </c>
      <c r="H29" s="36"/>
      <c r="I29" s="418"/>
      <c r="J29" s="142"/>
      <c r="K29" s="36">
        <f t="shared" si="1"/>
        <v>0</v>
      </c>
      <c r="L29" s="142"/>
      <c r="M29" s="55">
        <f t="shared" si="2"/>
        <v>0</v>
      </c>
      <c r="O29" s="14"/>
    </row>
    <row r="30" spans="1:15" x14ac:dyDescent="0.2">
      <c r="A30" s="54">
        <f t="shared" si="3"/>
        <v>15</v>
      </c>
      <c r="B30" s="12"/>
      <c r="C30" s="88"/>
      <c r="D30" s="89"/>
      <c r="E30" s="89"/>
      <c r="F30" s="35"/>
      <c r="G30" s="36">
        <f t="shared" si="0"/>
        <v>0</v>
      </c>
      <c r="H30" s="36"/>
      <c r="I30" s="418"/>
      <c r="J30" s="142"/>
      <c r="K30" s="36">
        <f t="shared" si="1"/>
        <v>0</v>
      </c>
      <c r="L30" s="142"/>
      <c r="M30" s="55">
        <f t="shared" si="2"/>
        <v>0</v>
      </c>
      <c r="O30" s="15"/>
    </row>
    <row r="31" spans="1:15" s="288" customFormat="1" x14ac:dyDescent="0.2">
      <c r="A31" s="54">
        <f t="shared" si="3"/>
        <v>16</v>
      </c>
      <c r="B31" s="12"/>
      <c r="C31" s="88"/>
      <c r="D31" s="89"/>
      <c r="E31" s="89"/>
      <c r="F31" s="35"/>
      <c r="G31" s="36">
        <f t="shared" si="0"/>
        <v>0</v>
      </c>
      <c r="H31" s="36"/>
      <c r="I31" s="418"/>
      <c r="J31" s="142"/>
      <c r="K31" s="36">
        <f t="shared" si="1"/>
        <v>0</v>
      </c>
      <c r="L31" s="142"/>
      <c r="M31" s="55">
        <f t="shared" ref="M31:M40" si="5">SUM(G31:L31)</f>
        <v>0</v>
      </c>
      <c r="O31" s="15"/>
    </row>
    <row r="32" spans="1:15" s="288" customFormat="1" x14ac:dyDescent="0.2">
      <c r="A32" s="54">
        <f t="shared" si="3"/>
        <v>17</v>
      </c>
      <c r="B32" s="12"/>
      <c r="C32" s="88"/>
      <c r="D32" s="89"/>
      <c r="E32" s="89"/>
      <c r="F32" s="35"/>
      <c r="G32" s="36">
        <f t="shared" si="0"/>
        <v>0</v>
      </c>
      <c r="H32" s="36"/>
      <c r="I32" s="418"/>
      <c r="J32" s="142"/>
      <c r="K32" s="36">
        <f t="shared" si="1"/>
        <v>0</v>
      </c>
      <c r="L32" s="142"/>
      <c r="M32" s="55">
        <f t="shared" si="5"/>
        <v>0</v>
      </c>
      <c r="O32" s="15"/>
    </row>
    <row r="33" spans="1:15" s="288" customFormat="1" x14ac:dyDescent="0.2">
      <c r="A33" s="54">
        <f t="shared" si="3"/>
        <v>18</v>
      </c>
      <c r="B33" s="12"/>
      <c r="C33" s="88"/>
      <c r="D33" s="89"/>
      <c r="E33" s="89"/>
      <c r="F33" s="35"/>
      <c r="G33" s="36">
        <f t="shared" si="0"/>
        <v>0</v>
      </c>
      <c r="H33" s="36"/>
      <c r="I33" s="418"/>
      <c r="J33" s="142"/>
      <c r="K33" s="36">
        <f t="shared" si="1"/>
        <v>0</v>
      </c>
      <c r="L33" s="142"/>
      <c r="M33" s="55">
        <f t="shared" si="5"/>
        <v>0</v>
      </c>
      <c r="O33" s="15"/>
    </row>
    <row r="34" spans="1:15" s="288" customFormat="1" x14ac:dyDescent="0.2">
      <c r="A34" s="54">
        <f t="shared" si="3"/>
        <v>19</v>
      </c>
      <c r="B34" s="12"/>
      <c r="C34" s="88"/>
      <c r="D34" s="89"/>
      <c r="E34" s="89"/>
      <c r="F34" s="35"/>
      <c r="G34" s="36">
        <f t="shared" si="0"/>
        <v>0</v>
      </c>
      <c r="H34" s="36"/>
      <c r="I34" s="418"/>
      <c r="J34" s="142"/>
      <c r="K34" s="36">
        <f t="shared" si="1"/>
        <v>0</v>
      </c>
      <c r="L34" s="142"/>
      <c r="M34" s="55">
        <f t="shared" si="5"/>
        <v>0</v>
      </c>
      <c r="O34" s="15"/>
    </row>
    <row r="35" spans="1:15" s="288" customFormat="1" x14ac:dyDescent="0.2">
      <c r="A35" s="54">
        <f t="shared" si="3"/>
        <v>20</v>
      </c>
      <c r="B35" s="12"/>
      <c r="C35" s="88"/>
      <c r="D35" s="89"/>
      <c r="E35" s="89"/>
      <c r="F35" s="35"/>
      <c r="G35" s="36">
        <f t="shared" si="0"/>
        <v>0</v>
      </c>
      <c r="H35" s="36"/>
      <c r="I35" s="418"/>
      <c r="J35" s="142"/>
      <c r="K35" s="36">
        <f t="shared" si="1"/>
        <v>0</v>
      </c>
      <c r="L35" s="142"/>
      <c r="M35" s="55">
        <f t="shared" si="5"/>
        <v>0</v>
      </c>
      <c r="O35" s="15"/>
    </row>
    <row r="36" spans="1:15" s="288" customFormat="1" x14ac:dyDescent="0.2">
      <c r="A36" s="54">
        <f t="shared" si="3"/>
        <v>21</v>
      </c>
      <c r="B36" s="12"/>
      <c r="C36" s="88"/>
      <c r="D36" s="89"/>
      <c r="E36" s="89"/>
      <c r="F36" s="35"/>
      <c r="G36" s="36">
        <f t="shared" si="0"/>
        <v>0</v>
      </c>
      <c r="H36" s="36"/>
      <c r="I36" s="418"/>
      <c r="J36" s="142"/>
      <c r="K36" s="36">
        <f t="shared" si="1"/>
        <v>0</v>
      </c>
      <c r="L36" s="142"/>
      <c r="M36" s="55">
        <f t="shared" ref="M36:M39" si="6">SUM(G36:L36)</f>
        <v>0</v>
      </c>
      <c r="O36" s="15"/>
    </row>
    <row r="37" spans="1:15" s="340" customFormat="1" x14ac:dyDescent="0.2">
      <c r="A37" s="54">
        <f t="shared" si="3"/>
        <v>22</v>
      </c>
      <c r="B37" s="12"/>
      <c r="C37" s="88"/>
      <c r="D37" s="89"/>
      <c r="E37" s="89"/>
      <c r="F37" s="35"/>
      <c r="G37" s="36">
        <f t="shared" si="0"/>
        <v>0</v>
      </c>
      <c r="H37" s="36"/>
      <c r="I37" s="418"/>
      <c r="J37" s="142"/>
      <c r="K37" s="36">
        <f t="shared" si="1"/>
        <v>0</v>
      </c>
      <c r="L37" s="142"/>
      <c r="M37" s="55">
        <f t="shared" si="6"/>
        <v>0</v>
      </c>
      <c r="O37" s="15"/>
    </row>
    <row r="38" spans="1:15" s="288" customFormat="1" x14ac:dyDescent="0.2">
      <c r="A38" s="54">
        <f t="shared" si="3"/>
        <v>23</v>
      </c>
      <c r="B38" s="12"/>
      <c r="C38" s="88"/>
      <c r="D38" s="89"/>
      <c r="E38" s="89"/>
      <c r="F38" s="35"/>
      <c r="G38" s="36">
        <f t="shared" si="0"/>
        <v>0</v>
      </c>
      <c r="H38" s="36"/>
      <c r="I38" s="418"/>
      <c r="J38" s="142"/>
      <c r="K38" s="36">
        <f t="shared" si="1"/>
        <v>0</v>
      </c>
      <c r="L38" s="142"/>
      <c r="M38" s="55">
        <f t="shared" si="6"/>
        <v>0</v>
      </c>
      <c r="O38" s="15"/>
    </row>
    <row r="39" spans="1:15" x14ac:dyDescent="0.2">
      <c r="A39" s="54">
        <f t="shared" si="3"/>
        <v>24</v>
      </c>
      <c r="B39" s="12"/>
      <c r="C39" s="88"/>
      <c r="D39" s="89"/>
      <c r="E39" s="89"/>
      <c r="F39" s="35"/>
      <c r="G39" s="36">
        <f t="shared" si="0"/>
        <v>0</v>
      </c>
      <c r="H39" s="36"/>
      <c r="I39" s="418"/>
      <c r="J39" s="142"/>
      <c r="K39" s="36">
        <f t="shared" si="1"/>
        <v>0</v>
      </c>
      <c r="L39" s="142"/>
      <c r="M39" s="55">
        <f t="shared" si="6"/>
        <v>0</v>
      </c>
      <c r="O39" s="15"/>
    </row>
    <row r="40" spans="1:15" x14ac:dyDescent="0.2">
      <c r="A40" s="54">
        <f t="shared" si="3"/>
        <v>25</v>
      </c>
      <c r="B40" s="275"/>
      <c r="C40" s="88"/>
      <c r="D40" s="89"/>
      <c r="E40" s="89"/>
      <c r="F40" s="35"/>
      <c r="G40" s="36">
        <f t="shared" si="0"/>
        <v>0</v>
      </c>
      <c r="H40" s="36"/>
      <c r="I40" s="418"/>
      <c r="J40" s="142"/>
      <c r="K40" s="36">
        <f t="shared" si="1"/>
        <v>0</v>
      </c>
      <c r="L40" s="142"/>
      <c r="M40" s="55">
        <f t="shared" si="5"/>
        <v>0</v>
      </c>
      <c r="O40" s="15"/>
    </row>
    <row r="41" spans="1:15" x14ac:dyDescent="0.2">
      <c r="A41" s="77" t="s">
        <v>58</v>
      </c>
      <c r="B41" s="12"/>
      <c r="C41" s="35"/>
      <c r="D41" s="35"/>
      <c r="E41" s="35"/>
      <c r="F41" s="35"/>
      <c r="G41" s="36">
        <f t="shared" ref="G41:M41" si="7">SUM(G15:G40)</f>
        <v>0</v>
      </c>
      <c r="H41" s="36">
        <f t="shared" si="7"/>
        <v>0</v>
      </c>
      <c r="I41" s="36">
        <f t="shared" si="7"/>
        <v>0</v>
      </c>
      <c r="J41" s="36">
        <f t="shared" si="7"/>
        <v>0</v>
      </c>
      <c r="K41" s="36">
        <f t="shared" si="7"/>
        <v>0</v>
      </c>
      <c r="L41" s="36">
        <f t="shared" si="7"/>
        <v>0</v>
      </c>
      <c r="M41" s="85">
        <f t="shared" si="7"/>
        <v>0</v>
      </c>
    </row>
    <row r="42" spans="1:15" x14ac:dyDescent="0.2">
      <c r="A42" s="56"/>
      <c r="B42" s="11"/>
      <c r="C42" s="45"/>
      <c r="D42" s="45"/>
      <c r="E42" s="45"/>
      <c r="F42" s="45"/>
      <c r="G42" s="11"/>
      <c r="H42" s="11"/>
      <c r="I42" s="11"/>
      <c r="J42" s="11"/>
      <c r="K42" s="11"/>
      <c r="L42" s="11"/>
      <c r="M42" s="57"/>
    </row>
    <row r="43" spans="1:15" ht="15" x14ac:dyDescent="0.25">
      <c r="A43" s="50" t="s">
        <v>178</v>
      </c>
      <c r="B43" s="9"/>
      <c r="C43" s="44"/>
      <c r="D43" s="44"/>
      <c r="E43" s="42"/>
      <c r="F43" s="43"/>
      <c r="G43" s="107" t="s">
        <v>63</v>
      </c>
      <c r="H43" s="139" t="str">
        <f>+G44</f>
        <v xml:space="preserve">  FAE&amp;T Program</v>
      </c>
      <c r="I43" s="149" t="s">
        <v>63</v>
      </c>
      <c r="J43" s="139" t="str">
        <f>+I44</f>
        <v xml:space="preserve">    Supportive Services</v>
      </c>
      <c r="K43" s="150" t="s">
        <v>63</v>
      </c>
      <c r="L43" s="139" t="str">
        <f>+K44</f>
        <v xml:space="preserve">   ENTER FUND SOURCE HERE </v>
      </c>
      <c r="M43" s="51"/>
    </row>
    <row r="44" spans="1:15" ht="22.5" x14ac:dyDescent="0.2">
      <c r="A44" s="52"/>
      <c r="B44" s="10"/>
      <c r="C44" s="39" t="s">
        <v>16</v>
      </c>
      <c r="D44" s="39" t="s">
        <v>15</v>
      </c>
      <c r="E44" s="38"/>
      <c r="F44" s="39"/>
      <c r="G44" s="153" t="str">
        <f>RIGHT('BUDGET SUMMARY'!$A$2,LEN($A$2)-15)</f>
        <v xml:space="preserve">  FAE&amp;T Program</v>
      </c>
      <c r="H44" s="140" t="s">
        <v>50</v>
      </c>
      <c r="I44" s="151" t="str">
        <f>RIGHT('BUDGET SUMMARY'!$A$3,LEN($A$3)-15)</f>
        <v xml:space="preserve">    Supportive Services</v>
      </c>
      <c r="J44" s="140" t="s">
        <v>50</v>
      </c>
      <c r="K44" s="152" t="str">
        <f>$K$13</f>
        <v xml:space="preserve">   ENTER FUND SOURCE HERE </v>
      </c>
      <c r="L44" s="140" t="s">
        <v>50</v>
      </c>
      <c r="M44" s="53" t="s">
        <v>46</v>
      </c>
    </row>
    <row r="45" spans="1:15" x14ac:dyDescent="0.2">
      <c r="A45" s="91" t="s">
        <v>64</v>
      </c>
      <c r="B45" s="84"/>
      <c r="C45" s="38"/>
      <c r="D45" s="38"/>
      <c r="E45" s="38"/>
      <c r="F45" s="39"/>
      <c r="G45" s="377"/>
      <c r="H45" s="376"/>
      <c r="I45" s="376"/>
      <c r="J45" s="141"/>
      <c r="K45" s="377"/>
      <c r="L45" s="141"/>
      <c r="M45" s="53"/>
    </row>
    <row r="46" spans="1:15" x14ac:dyDescent="0.2">
      <c r="A46" s="63">
        <v>1</v>
      </c>
      <c r="B46" s="12"/>
      <c r="C46" s="88"/>
      <c r="D46" s="90"/>
      <c r="E46" s="35"/>
      <c r="F46" s="35"/>
      <c r="G46" s="36">
        <f t="shared" ref="G46:G51" si="8">ROUND($C46*$D46*$G$45,0)</f>
        <v>0</v>
      </c>
      <c r="H46" s="36"/>
      <c r="I46" s="418"/>
      <c r="J46" s="142"/>
      <c r="K46" s="36">
        <f t="shared" ref="K46:K51" si="9">ROUND($C46*$D46*$K$45,0)</f>
        <v>0</v>
      </c>
      <c r="L46" s="142"/>
      <c r="M46" s="55">
        <f t="shared" ref="M46:M51" si="10">SUM(G46:L46)</f>
        <v>0</v>
      </c>
    </row>
    <row r="47" spans="1:15" x14ac:dyDescent="0.2">
      <c r="A47" s="54">
        <v>2</v>
      </c>
      <c r="B47" s="12"/>
      <c r="C47" s="88"/>
      <c r="D47" s="90"/>
      <c r="E47" s="37"/>
      <c r="F47" s="35"/>
      <c r="G47" s="36">
        <f t="shared" si="8"/>
        <v>0</v>
      </c>
      <c r="H47" s="36"/>
      <c r="I47" s="418"/>
      <c r="J47" s="142"/>
      <c r="K47" s="36">
        <f t="shared" si="9"/>
        <v>0</v>
      </c>
      <c r="L47" s="142"/>
      <c r="M47" s="55">
        <f t="shared" si="10"/>
        <v>0</v>
      </c>
      <c r="N47" s="19"/>
    </row>
    <row r="48" spans="1:15" x14ac:dyDescent="0.2">
      <c r="A48" s="54">
        <v>3</v>
      </c>
      <c r="B48" s="12"/>
      <c r="C48" s="88"/>
      <c r="D48" s="90"/>
      <c r="E48" s="35"/>
      <c r="F48" s="35"/>
      <c r="G48" s="36">
        <f t="shared" si="8"/>
        <v>0</v>
      </c>
      <c r="H48" s="36"/>
      <c r="I48" s="418"/>
      <c r="J48" s="142"/>
      <c r="K48" s="36">
        <f t="shared" si="9"/>
        <v>0</v>
      </c>
      <c r="L48" s="142"/>
      <c r="M48" s="55">
        <f t="shared" si="10"/>
        <v>0</v>
      </c>
    </row>
    <row r="49" spans="1:15" x14ac:dyDescent="0.2">
      <c r="A49" s="54">
        <v>4</v>
      </c>
      <c r="B49" s="12"/>
      <c r="C49" s="88"/>
      <c r="D49" s="90"/>
      <c r="E49" s="35"/>
      <c r="F49" s="35"/>
      <c r="G49" s="36">
        <f t="shared" si="8"/>
        <v>0</v>
      </c>
      <c r="H49" s="36"/>
      <c r="I49" s="418"/>
      <c r="J49" s="142"/>
      <c r="K49" s="36">
        <f t="shared" si="9"/>
        <v>0</v>
      </c>
      <c r="L49" s="142"/>
      <c r="M49" s="55">
        <f t="shared" si="10"/>
        <v>0</v>
      </c>
    </row>
    <row r="50" spans="1:15" x14ac:dyDescent="0.2">
      <c r="A50" s="54">
        <v>5</v>
      </c>
      <c r="B50" s="12"/>
      <c r="C50" s="88"/>
      <c r="D50" s="90"/>
      <c r="E50" s="35"/>
      <c r="F50" s="35"/>
      <c r="G50" s="36">
        <f t="shared" si="8"/>
        <v>0</v>
      </c>
      <c r="H50" s="36"/>
      <c r="I50" s="418"/>
      <c r="J50" s="142"/>
      <c r="K50" s="36">
        <f t="shared" si="9"/>
        <v>0</v>
      </c>
      <c r="L50" s="142"/>
      <c r="M50" s="55">
        <f t="shared" si="10"/>
        <v>0</v>
      </c>
    </row>
    <row r="51" spans="1:15" x14ac:dyDescent="0.2">
      <c r="A51" s="54">
        <v>6</v>
      </c>
      <c r="B51" s="12"/>
      <c r="C51" s="88"/>
      <c r="D51" s="90"/>
      <c r="E51" s="35"/>
      <c r="F51" s="35"/>
      <c r="G51" s="36">
        <f t="shared" si="8"/>
        <v>0</v>
      </c>
      <c r="H51" s="36"/>
      <c r="I51" s="418"/>
      <c r="J51" s="142"/>
      <c r="K51" s="36">
        <f t="shared" si="9"/>
        <v>0</v>
      </c>
      <c r="L51" s="142"/>
      <c r="M51" s="55">
        <f t="shared" si="10"/>
        <v>0</v>
      </c>
    </row>
    <row r="52" spans="1:15" x14ac:dyDescent="0.2">
      <c r="A52" s="77" t="s">
        <v>58</v>
      </c>
      <c r="B52" s="12"/>
      <c r="C52" s="35">
        <f>SUM(C46:C51)</f>
        <v>0</v>
      </c>
      <c r="D52" s="35"/>
      <c r="E52" s="35"/>
      <c r="F52" s="35"/>
      <c r="G52" s="36">
        <f t="shared" ref="G52:M52" si="11">SUM(G46:G51)</f>
        <v>0</v>
      </c>
      <c r="H52" s="36">
        <f t="shared" si="11"/>
        <v>0</v>
      </c>
      <c r="I52" s="36">
        <f t="shared" si="11"/>
        <v>0</v>
      </c>
      <c r="J52" s="36">
        <f t="shared" si="11"/>
        <v>0</v>
      </c>
      <c r="K52" s="36">
        <f t="shared" si="11"/>
        <v>0</v>
      </c>
      <c r="L52" s="36">
        <f t="shared" si="11"/>
        <v>0</v>
      </c>
      <c r="M52" s="121">
        <f t="shared" si="11"/>
        <v>0</v>
      </c>
      <c r="O52" s="114"/>
    </row>
    <row r="53" spans="1:15" x14ac:dyDescent="0.2">
      <c r="A53" s="179"/>
      <c r="B53" s="11"/>
      <c r="C53" s="45"/>
      <c r="D53" s="45"/>
      <c r="E53" s="45"/>
      <c r="F53" s="45"/>
      <c r="G53" s="47"/>
      <c r="H53" s="47"/>
      <c r="I53" s="47"/>
      <c r="J53" s="47"/>
      <c r="K53" s="47"/>
      <c r="L53" s="47"/>
      <c r="M53" s="182"/>
      <c r="O53" s="114"/>
    </row>
    <row r="54" spans="1:15" x14ac:dyDescent="0.2">
      <c r="A54" s="439" t="s">
        <v>179</v>
      </c>
      <c r="B54" s="440"/>
      <c r="C54" s="187" t="s">
        <v>22</v>
      </c>
      <c r="D54" s="187" t="s">
        <v>23</v>
      </c>
      <c r="E54" s="187" t="s">
        <v>27</v>
      </c>
      <c r="F54" s="43"/>
      <c r="G54" s="107" t="s">
        <v>63</v>
      </c>
      <c r="H54" s="139" t="str">
        <f>+G55</f>
        <v xml:space="preserve">  FAE&amp;T Program</v>
      </c>
      <c r="I54" s="149" t="s">
        <v>63</v>
      </c>
      <c r="J54" s="139" t="str">
        <f>+I55</f>
        <v xml:space="preserve">    Supportive Services</v>
      </c>
      <c r="K54" s="150" t="s">
        <v>63</v>
      </c>
      <c r="L54" s="139" t="str">
        <f>+K55</f>
        <v xml:space="preserve">   ENTER FUND SOURCE HERE </v>
      </c>
      <c r="M54" s="51"/>
    </row>
    <row r="55" spans="1:15" ht="22.5" x14ac:dyDescent="0.2">
      <c r="A55" s="52"/>
      <c r="B55" s="10"/>
      <c r="C55" s="186" t="s">
        <v>26</v>
      </c>
      <c r="D55" s="186" t="s">
        <v>24</v>
      </c>
      <c r="E55" s="186" t="s">
        <v>14</v>
      </c>
      <c r="F55" s="332"/>
      <c r="G55" s="153" t="str">
        <f>RIGHT('BUDGET SUMMARY'!$A$2,LEN($A$2)-15)</f>
        <v xml:space="preserve">  FAE&amp;T Program</v>
      </c>
      <c r="H55" s="140" t="s">
        <v>50</v>
      </c>
      <c r="I55" s="151" t="str">
        <f>RIGHT('BUDGET SUMMARY'!$A$3,LEN($A$3)-15)</f>
        <v xml:space="preserve">    Supportive Services</v>
      </c>
      <c r="J55" s="140" t="s">
        <v>50</v>
      </c>
      <c r="K55" s="152" t="str">
        <f>$K$13</f>
        <v xml:space="preserve">   ENTER FUND SOURCE HERE </v>
      </c>
      <c r="L55" s="140" t="s">
        <v>50</v>
      </c>
      <c r="M55" s="53" t="s">
        <v>46</v>
      </c>
    </row>
    <row r="56" spans="1:15" x14ac:dyDescent="0.2">
      <c r="A56" s="91" t="s">
        <v>64</v>
      </c>
      <c r="B56" s="84"/>
      <c r="C56" s="38"/>
      <c r="D56" s="38"/>
      <c r="E56" s="38"/>
      <c r="F56" s="39"/>
      <c r="G56" s="377"/>
      <c r="H56" s="376"/>
      <c r="I56" s="376"/>
      <c r="J56" s="141"/>
      <c r="K56" s="377"/>
      <c r="L56" s="141"/>
      <c r="M56" s="53"/>
    </row>
    <row r="57" spans="1:15" x14ac:dyDescent="0.2">
      <c r="A57" s="191">
        <v>1</v>
      </c>
      <c r="B57" s="190" t="s">
        <v>131</v>
      </c>
      <c r="C57" s="88"/>
      <c r="D57" s="89"/>
      <c r="E57" s="89"/>
      <c r="F57" s="35"/>
      <c r="G57" s="36">
        <f>ROUND($C57*$D57*$E57*$G$56,0)</f>
        <v>0</v>
      </c>
      <c r="H57" s="36"/>
      <c r="I57" s="418"/>
      <c r="J57" s="142"/>
      <c r="K57" s="36">
        <f>ROUND($C57*$D57*$E57*$K$56,0)</f>
        <v>0</v>
      </c>
      <c r="L57" s="142"/>
      <c r="M57" s="55">
        <f>SUM(G57:L57)</f>
        <v>0</v>
      </c>
      <c r="O57" s="13"/>
    </row>
    <row r="58" spans="1:15" x14ac:dyDescent="0.2">
      <c r="A58" s="191">
        <v>2</v>
      </c>
      <c r="B58" s="190" t="s">
        <v>131</v>
      </c>
      <c r="C58" s="88"/>
      <c r="D58" s="89"/>
      <c r="E58" s="89"/>
      <c r="F58" s="35"/>
      <c r="G58" s="36">
        <f>ROUND($C58*$D58*$E58*$G$56,0)</f>
        <v>0</v>
      </c>
      <c r="H58" s="36"/>
      <c r="I58" s="418"/>
      <c r="J58" s="142"/>
      <c r="K58" s="36">
        <f>ROUND($C58*$D58*$E58*$K$56,0)</f>
        <v>0</v>
      </c>
      <c r="L58" s="142"/>
      <c r="M58" s="55">
        <f>SUM(G58:L58)</f>
        <v>0</v>
      </c>
      <c r="O58" s="13"/>
    </row>
    <row r="59" spans="1:15" x14ac:dyDescent="0.2">
      <c r="A59" s="191">
        <v>3</v>
      </c>
      <c r="B59" s="190" t="s">
        <v>106</v>
      </c>
      <c r="C59" s="88"/>
      <c r="D59" s="89"/>
      <c r="E59" s="89"/>
      <c r="F59" s="35"/>
      <c r="G59" s="36">
        <f t="shared" ref="G59:G65" si="12">ROUND($C59*$D59*$E59*$G$56,0)</f>
        <v>0</v>
      </c>
      <c r="H59" s="36"/>
      <c r="I59" s="418"/>
      <c r="J59" s="142"/>
      <c r="K59" s="36">
        <f t="shared" ref="K59:K65" si="13">ROUND($C59*$D59*$E59*$K$56,0)</f>
        <v>0</v>
      </c>
      <c r="L59" s="142"/>
      <c r="M59" s="55">
        <f t="shared" ref="M59:M65" si="14">SUM(G59:L59)</f>
        <v>0</v>
      </c>
      <c r="O59" s="13"/>
    </row>
    <row r="60" spans="1:15" x14ac:dyDescent="0.2">
      <c r="A60" s="191">
        <v>4</v>
      </c>
      <c r="B60" s="190" t="s">
        <v>107</v>
      </c>
      <c r="C60" s="88"/>
      <c r="D60" s="89"/>
      <c r="E60" s="89"/>
      <c r="F60" s="35"/>
      <c r="G60" s="36">
        <f t="shared" si="12"/>
        <v>0</v>
      </c>
      <c r="H60" s="36"/>
      <c r="I60" s="418"/>
      <c r="J60" s="142"/>
      <c r="K60" s="36">
        <f t="shared" si="13"/>
        <v>0</v>
      </c>
      <c r="L60" s="142"/>
      <c r="M60" s="55">
        <f t="shared" si="14"/>
        <v>0</v>
      </c>
      <c r="O60" s="13"/>
    </row>
    <row r="61" spans="1:15" x14ac:dyDescent="0.2">
      <c r="A61" s="191">
        <v>5</v>
      </c>
      <c r="B61" s="192" t="s">
        <v>108</v>
      </c>
      <c r="C61" s="88"/>
      <c r="D61" s="89"/>
      <c r="E61" s="89"/>
      <c r="F61" s="35"/>
      <c r="G61" s="36">
        <f t="shared" si="12"/>
        <v>0</v>
      </c>
      <c r="H61" s="36"/>
      <c r="I61" s="418"/>
      <c r="J61" s="142"/>
      <c r="K61" s="36">
        <f t="shared" si="13"/>
        <v>0</v>
      </c>
      <c r="L61" s="142"/>
      <c r="M61" s="55">
        <f t="shared" si="14"/>
        <v>0</v>
      </c>
      <c r="O61" s="14"/>
    </row>
    <row r="62" spans="1:15" x14ac:dyDescent="0.2">
      <c r="A62" s="191">
        <v>6</v>
      </c>
      <c r="B62" s="188" t="s">
        <v>54</v>
      </c>
      <c r="C62" s="88"/>
      <c r="D62" s="89"/>
      <c r="E62" s="89"/>
      <c r="F62" s="35"/>
      <c r="G62" s="36">
        <f t="shared" si="12"/>
        <v>0</v>
      </c>
      <c r="H62" s="36"/>
      <c r="I62" s="418"/>
      <c r="J62" s="142"/>
      <c r="K62" s="36">
        <f t="shared" si="13"/>
        <v>0</v>
      </c>
      <c r="L62" s="142"/>
      <c r="M62" s="55">
        <f t="shared" si="14"/>
        <v>0</v>
      </c>
      <c r="O62" s="14"/>
    </row>
    <row r="63" spans="1:15" x14ac:dyDescent="0.2">
      <c r="A63" s="191">
        <v>7</v>
      </c>
      <c r="B63" s="189" t="s">
        <v>109</v>
      </c>
      <c r="C63" s="88"/>
      <c r="D63" s="89"/>
      <c r="E63" s="89"/>
      <c r="F63" s="35"/>
      <c r="G63" s="36">
        <f t="shared" si="12"/>
        <v>0</v>
      </c>
      <c r="H63" s="36"/>
      <c r="I63" s="418"/>
      <c r="J63" s="142"/>
      <c r="K63" s="36">
        <f t="shared" si="13"/>
        <v>0</v>
      </c>
      <c r="L63" s="142"/>
      <c r="M63" s="55">
        <f t="shared" si="14"/>
        <v>0</v>
      </c>
      <c r="O63" s="15"/>
    </row>
    <row r="64" spans="1:15" x14ac:dyDescent="0.2">
      <c r="A64" s="191">
        <v>8</v>
      </c>
      <c r="B64" s="275" t="s">
        <v>133</v>
      </c>
      <c r="C64" s="88"/>
      <c r="D64" s="89"/>
      <c r="E64" s="89"/>
      <c r="F64" s="35"/>
      <c r="G64" s="36">
        <f t="shared" si="12"/>
        <v>0</v>
      </c>
      <c r="H64" s="36"/>
      <c r="I64" s="418"/>
      <c r="J64" s="142"/>
      <c r="K64" s="36">
        <f t="shared" si="13"/>
        <v>0</v>
      </c>
      <c r="L64" s="142"/>
      <c r="M64" s="55">
        <f t="shared" si="14"/>
        <v>0</v>
      </c>
      <c r="O64" s="15"/>
    </row>
    <row r="65" spans="1:15" x14ac:dyDescent="0.2">
      <c r="A65" s="191">
        <v>9</v>
      </c>
      <c r="B65" s="315" t="s">
        <v>146</v>
      </c>
      <c r="C65" s="88"/>
      <c r="D65" s="89"/>
      <c r="E65" s="89"/>
      <c r="F65" s="35"/>
      <c r="G65" s="36">
        <f t="shared" si="12"/>
        <v>0</v>
      </c>
      <c r="H65" s="36"/>
      <c r="I65" s="418"/>
      <c r="J65" s="142"/>
      <c r="K65" s="36">
        <f t="shared" si="13"/>
        <v>0</v>
      </c>
      <c r="L65" s="142"/>
      <c r="M65" s="55">
        <f t="shared" si="14"/>
        <v>0</v>
      </c>
      <c r="O65" s="15"/>
    </row>
    <row r="66" spans="1:15" x14ac:dyDescent="0.2">
      <c r="A66" s="77" t="s">
        <v>58</v>
      </c>
      <c r="B66" s="12"/>
      <c r="C66" s="35">
        <f>SUM(C57:C65)</f>
        <v>0</v>
      </c>
      <c r="D66" s="35"/>
      <c r="E66" s="35"/>
      <c r="F66" s="35"/>
      <c r="G66" s="36">
        <f t="shared" ref="G66:M66" si="15">SUM(G57:G65)</f>
        <v>0</v>
      </c>
      <c r="H66" s="36">
        <f t="shared" si="15"/>
        <v>0</v>
      </c>
      <c r="I66" s="36">
        <f t="shared" si="15"/>
        <v>0</v>
      </c>
      <c r="J66" s="36">
        <f t="shared" si="15"/>
        <v>0</v>
      </c>
      <c r="K66" s="36">
        <f t="shared" si="15"/>
        <v>0</v>
      </c>
      <c r="L66" s="36">
        <f t="shared" si="15"/>
        <v>0</v>
      </c>
      <c r="M66" s="121">
        <f t="shared" si="15"/>
        <v>0</v>
      </c>
    </row>
    <row r="67" spans="1:15" x14ac:dyDescent="0.2">
      <c r="A67" s="50"/>
      <c r="B67" s="183"/>
      <c r="C67" s="184"/>
      <c r="D67" s="184"/>
      <c r="E67" s="184"/>
      <c r="F67" s="184"/>
      <c r="G67" s="40"/>
      <c r="H67" s="40"/>
      <c r="I67" s="40"/>
      <c r="J67" s="143"/>
      <c r="K67" s="40"/>
      <c r="L67" s="143"/>
      <c r="M67" s="185"/>
    </row>
    <row r="68" spans="1:15" x14ac:dyDescent="0.2">
      <c r="A68" s="50" t="s">
        <v>163</v>
      </c>
      <c r="B68" s="8"/>
      <c r="C68" s="42" t="s">
        <v>28</v>
      </c>
      <c r="D68" s="42" t="s">
        <v>19</v>
      </c>
      <c r="E68" s="42"/>
      <c r="F68" s="43"/>
      <c r="G68" s="107" t="s">
        <v>63</v>
      </c>
      <c r="H68" s="139" t="str">
        <f>+G69</f>
        <v xml:space="preserve">  FAE&amp;T Program</v>
      </c>
      <c r="I68" s="149" t="s">
        <v>63</v>
      </c>
      <c r="J68" s="139" t="str">
        <f>+I69</f>
        <v xml:space="preserve">    Supportive Services</v>
      </c>
      <c r="K68" s="150" t="s">
        <v>63</v>
      </c>
      <c r="L68" s="139" t="str">
        <f>+K69</f>
        <v xml:space="preserve">   ENTER FUND SOURCE HERE </v>
      </c>
      <c r="M68" s="51"/>
    </row>
    <row r="69" spans="1:15" ht="22.5" x14ac:dyDescent="0.2">
      <c r="A69" s="52"/>
      <c r="B69" s="72"/>
      <c r="C69" s="38" t="s">
        <v>29</v>
      </c>
      <c r="D69" s="71"/>
      <c r="E69" s="71"/>
      <c r="F69" s="71"/>
      <c r="G69" s="153" t="str">
        <f>RIGHT('BUDGET SUMMARY'!$A$2,LEN($A$2)-15)</f>
        <v xml:space="preserve">  FAE&amp;T Program</v>
      </c>
      <c r="H69" s="140" t="s">
        <v>50</v>
      </c>
      <c r="I69" s="151" t="str">
        <f>RIGHT('BUDGET SUMMARY'!$A$3,LEN($A$3)-15)</f>
        <v xml:space="preserve">    Supportive Services</v>
      </c>
      <c r="J69" s="140" t="s">
        <v>50</v>
      </c>
      <c r="K69" s="152" t="str">
        <f>$K$13</f>
        <v xml:space="preserve">   ENTER FUND SOURCE HERE </v>
      </c>
      <c r="L69" s="140" t="s">
        <v>50</v>
      </c>
      <c r="M69" s="53" t="s">
        <v>46</v>
      </c>
    </row>
    <row r="70" spans="1:15" x14ac:dyDescent="0.2">
      <c r="A70" s="91" t="s">
        <v>64</v>
      </c>
      <c r="B70" s="84"/>
      <c r="C70" s="38"/>
      <c r="D70" s="38"/>
      <c r="E70" s="38"/>
      <c r="F70" s="39"/>
      <c r="G70" s="377"/>
      <c r="H70" s="376"/>
      <c r="I70" s="376"/>
      <c r="J70" s="141"/>
      <c r="K70" s="377"/>
      <c r="L70" s="141"/>
      <c r="M70" s="53"/>
    </row>
    <row r="71" spans="1:15" ht="14.25" customHeight="1" x14ac:dyDescent="0.2">
      <c r="A71" s="54">
        <v>1</v>
      </c>
      <c r="B71" s="275" t="s">
        <v>175</v>
      </c>
      <c r="C71" s="89"/>
      <c r="D71" s="88"/>
      <c r="E71" s="35"/>
      <c r="F71" s="35"/>
      <c r="G71" s="36">
        <f>ROUND(($C71*$D71)*G70,0)</f>
        <v>0</v>
      </c>
      <c r="H71" s="36"/>
      <c r="I71" s="418"/>
      <c r="J71" s="142"/>
      <c r="K71" s="36">
        <f>ROUND(($C71*$D71)*K70,0)</f>
        <v>0</v>
      </c>
      <c r="L71" s="142"/>
      <c r="M71" s="55">
        <f>SUM(G71:L71)</f>
        <v>0</v>
      </c>
    </row>
    <row r="72" spans="1:15" s="340" customFormat="1" ht="14.25" customHeight="1" x14ac:dyDescent="0.2">
      <c r="A72" s="54">
        <v>2</v>
      </c>
      <c r="B72" s="128"/>
      <c r="C72" s="89"/>
      <c r="D72" s="88"/>
      <c r="E72" s="35"/>
      <c r="F72" s="35"/>
      <c r="G72" s="36">
        <f>ROUND(($C72*$D72)*G70,0)</f>
        <v>0</v>
      </c>
      <c r="H72" s="36"/>
      <c r="I72" s="418"/>
      <c r="J72" s="142"/>
      <c r="K72" s="36">
        <f>ROUND(($C72*$D72)*K70,0)</f>
        <v>0</v>
      </c>
      <c r="L72" s="142"/>
      <c r="M72" s="55">
        <f>SUM(G72:L72)</f>
        <v>0</v>
      </c>
    </row>
    <row r="73" spans="1:15" x14ac:dyDescent="0.2">
      <c r="A73" s="77" t="s">
        <v>58</v>
      </c>
      <c r="B73" s="12"/>
      <c r="C73" s="36"/>
      <c r="D73" s="35"/>
      <c r="E73" s="35"/>
      <c r="F73" s="35"/>
      <c r="G73" s="36">
        <f>SUM(G71:G72)</f>
        <v>0</v>
      </c>
      <c r="H73" s="36">
        <f t="shared" ref="H73:M73" si="16">SUM(H71:H72)</f>
        <v>0</v>
      </c>
      <c r="I73" s="36">
        <f t="shared" si="16"/>
        <v>0</v>
      </c>
      <c r="J73" s="36">
        <f t="shared" si="16"/>
        <v>0</v>
      </c>
      <c r="K73" s="36">
        <f t="shared" si="16"/>
        <v>0</v>
      </c>
      <c r="L73" s="36">
        <f t="shared" si="16"/>
        <v>0</v>
      </c>
      <c r="M73" s="388">
        <f t="shared" si="16"/>
        <v>0</v>
      </c>
      <c r="O73" s="114"/>
    </row>
    <row r="74" spans="1:15" x14ac:dyDescent="0.2">
      <c r="A74" s="59"/>
      <c r="B74" s="11"/>
      <c r="C74" s="45"/>
      <c r="D74" s="45"/>
      <c r="E74" s="45"/>
      <c r="F74" s="45"/>
      <c r="G74" s="47"/>
      <c r="H74" s="47"/>
      <c r="I74" s="47"/>
      <c r="J74" s="47"/>
      <c r="K74" s="47"/>
      <c r="L74" s="47"/>
      <c r="M74" s="73"/>
    </row>
    <row r="75" spans="1:15" x14ac:dyDescent="0.2">
      <c r="A75" s="50" t="s">
        <v>132</v>
      </c>
      <c r="B75" s="9"/>
      <c r="C75" s="42" t="s">
        <v>19</v>
      </c>
      <c r="D75" s="42" t="s">
        <v>25</v>
      </c>
      <c r="E75" s="43"/>
      <c r="F75" s="43"/>
      <c r="G75" s="107" t="s">
        <v>63</v>
      </c>
      <c r="H75" s="139" t="str">
        <f>+G76</f>
        <v xml:space="preserve">  FAE&amp;T Program</v>
      </c>
      <c r="I75" s="149" t="s">
        <v>63</v>
      </c>
      <c r="J75" s="139" t="str">
        <f>+I76</f>
        <v xml:space="preserve">    Supportive Services</v>
      </c>
      <c r="K75" s="150" t="s">
        <v>63</v>
      </c>
      <c r="L75" s="139" t="str">
        <f>+K76</f>
        <v xml:space="preserve">   ENTER FUND SOURCE HERE </v>
      </c>
      <c r="M75" s="51"/>
    </row>
    <row r="76" spans="1:15" ht="22.5" x14ac:dyDescent="0.2">
      <c r="A76" s="58"/>
      <c r="B76" s="10"/>
      <c r="C76" s="38" t="s">
        <v>20</v>
      </c>
      <c r="D76" s="38" t="s">
        <v>21</v>
      </c>
      <c r="E76" s="39"/>
      <c r="F76" s="39"/>
      <c r="G76" s="153" t="str">
        <f>RIGHT('BUDGET SUMMARY'!$A$2,LEN($A$2)-15)</f>
        <v xml:space="preserve">  FAE&amp;T Program</v>
      </c>
      <c r="H76" s="140" t="s">
        <v>50</v>
      </c>
      <c r="I76" s="151" t="str">
        <f>RIGHT('BUDGET SUMMARY'!$A$3,LEN($A$3)-15)</f>
        <v xml:space="preserve">    Supportive Services</v>
      </c>
      <c r="J76" s="140" t="s">
        <v>50</v>
      </c>
      <c r="K76" s="152" t="str">
        <f>$K$13</f>
        <v xml:space="preserve">   ENTER FUND SOURCE HERE </v>
      </c>
      <c r="L76" s="140" t="s">
        <v>50</v>
      </c>
      <c r="M76" s="53" t="s">
        <v>46</v>
      </c>
    </row>
    <row r="77" spans="1:15" x14ac:dyDescent="0.2">
      <c r="A77" s="91" t="s">
        <v>64</v>
      </c>
      <c r="B77" s="84"/>
      <c r="C77" s="38"/>
      <c r="D77" s="38"/>
      <c r="E77" s="38"/>
      <c r="F77" s="39"/>
      <c r="G77" s="377"/>
      <c r="H77" s="376"/>
      <c r="I77" s="377">
        <v>1</v>
      </c>
      <c r="J77" s="141"/>
      <c r="K77" s="377"/>
      <c r="L77" s="141"/>
      <c r="M77" s="53"/>
    </row>
    <row r="78" spans="1:15" x14ac:dyDescent="0.2">
      <c r="A78" s="54">
        <v>1</v>
      </c>
      <c r="B78" s="343" t="s">
        <v>79</v>
      </c>
      <c r="C78" s="88"/>
      <c r="D78" s="89"/>
      <c r="E78" s="35"/>
      <c r="F78" s="35"/>
      <c r="G78" s="36">
        <f>ROUND(($C78*$D78)*G$77,0)</f>
        <v>0</v>
      </c>
      <c r="H78" s="36"/>
      <c r="I78" s="36">
        <f>ROUND(($C78*$D78)*I$77,0)</f>
        <v>0</v>
      </c>
      <c r="J78" s="142"/>
      <c r="K78" s="36">
        <f t="shared" ref="I78:K85" si="17">ROUND(($C78*$D78)*K$77,0)</f>
        <v>0</v>
      </c>
      <c r="L78" s="142"/>
      <c r="M78" s="55">
        <f t="shared" ref="M78:M85" si="18">SUM(G78:L78)</f>
        <v>0</v>
      </c>
    </row>
    <row r="79" spans="1:15" x14ac:dyDescent="0.2">
      <c r="A79" s="54">
        <v>2</v>
      </c>
      <c r="B79" s="16"/>
      <c r="C79" s="88"/>
      <c r="D79" s="89"/>
      <c r="E79" s="35"/>
      <c r="F79" s="35"/>
      <c r="G79" s="36">
        <f t="shared" ref="G79:G85" si="19">ROUND(($C79*$D79)*$G$77,0)</f>
        <v>0</v>
      </c>
      <c r="H79" s="36"/>
      <c r="I79" s="36">
        <f t="shared" si="17"/>
        <v>0</v>
      </c>
      <c r="J79" s="142"/>
      <c r="K79" s="36">
        <f t="shared" si="17"/>
        <v>0</v>
      </c>
      <c r="L79" s="142"/>
      <c r="M79" s="55">
        <f t="shared" si="18"/>
        <v>0</v>
      </c>
    </row>
    <row r="80" spans="1:15" x14ac:dyDescent="0.2">
      <c r="A80" s="54">
        <v>3</v>
      </c>
      <c r="B80" s="16"/>
      <c r="C80" s="88"/>
      <c r="D80" s="89"/>
      <c r="E80" s="35"/>
      <c r="F80" s="35"/>
      <c r="G80" s="36">
        <f t="shared" si="19"/>
        <v>0</v>
      </c>
      <c r="H80" s="36"/>
      <c r="I80" s="36">
        <f t="shared" si="17"/>
        <v>0</v>
      </c>
      <c r="J80" s="142"/>
      <c r="K80" s="36">
        <f t="shared" si="17"/>
        <v>0</v>
      </c>
      <c r="L80" s="142"/>
      <c r="M80" s="55">
        <f t="shared" si="18"/>
        <v>0</v>
      </c>
    </row>
    <row r="81" spans="1:13" x14ac:dyDescent="0.2">
      <c r="A81" s="54">
        <v>4</v>
      </c>
      <c r="B81" s="16"/>
      <c r="C81" s="88"/>
      <c r="D81" s="89"/>
      <c r="E81" s="35"/>
      <c r="F81" s="35"/>
      <c r="G81" s="36">
        <f t="shared" si="19"/>
        <v>0</v>
      </c>
      <c r="H81" s="36"/>
      <c r="I81" s="36">
        <f t="shared" si="17"/>
        <v>0</v>
      </c>
      <c r="J81" s="142"/>
      <c r="K81" s="36">
        <f t="shared" si="17"/>
        <v>0</v>
      </c>
      <c r="L81" s="142"/>
      <c r="M81" s="55">
        <f t="shared" si="18"/>
        <v>0</v>
      </c>
    </row>
    <row r="82" spans="1:13" x14ac:dyDescent="0.2">
      <c r="A82" s="54">
        <v>5</v>
      </c>
      <c r="B82" s="12"/>
      <c r="C82" s="88"/>
      <c r="D82" s="89"/>
      <c r="E82" s="35"/>
      <c r="F82" s="35"/>
      <c r="G82" s="36">
        <f t="shared" si="19"/>
        <v>0</v>
      </c>
      <c r="H82" s="36"/>
      <c r="I82" s="36">
        <f t="shared" si="17"/>
        <v>0</v>
      </c>
      <c r="J82" s="142"/>
      <c r="K82" s="36">
        <f t="shared" si="17"/>
        <v>0</v>
      </c>
      <c r="L82" s="142"/>
      <c r="M82" s="55">
        <f t="shared" si="18"/>
        <v>0</v>
      </c>
    </row>
    <row r="83" spans="1:13" x14ac:dyDescent="0.2">
      <c r="A83" s="54">
        <v>6</v>
      </c>
      <c r="B83" s="12"/>
      <c r="C83" s="88"/>
      <c r="D83" s="89"/>
      <c r="E83" s="35"/>
      <c r="F83" s="35"/>
      <c r="G83" s="36">
        <f t="shared" si="19"/>
        <v>0</v>
      </c>
      <c r="H83" s="36"/>
      <c r="I83" s="36">
        <f t="shared" si="17"/>
        <v>0</v>
      </c>
      <c r="J83" s="142"/>
      <c r="K83" s="36">
        <f t="shared" si="17"/>
        <v>0</v>
      </c>
      <c r="L83" s="142"/>
      <c r="M83" s="55">
        <f t="shared" si="18"/>
        <v>0</v>
      </c>
    </row>
    <row r="84" spans="1:13" x14ac:dyDescent="0.2">
      <c r="A84" s="54">
        <v>7</v>
      </c>
      <c r="B84" s="12"/>
      <c r="C84" s="88"/>
      <c r="D84" s="89"/>
      <c r="E84" s="35"/>
      <c r="F84" s="35"/>
      <c r="G84" s="36">
        <f t="shared" si="19"/>
        <v>0</v>
      </c>
      <c r="H84" s="36"/>
      <c r="I84" s="36">
        <f t="shared" si="17"/>
        <v>0</v>
      </c>
      <c r="J84" s="142"/>
      <c r="K84" s="36">
        <f t="shared" si="17"/>
        <v>0</v>
      </c>
      <c r="L84" s="142"/>
      <c r="M84" s="55">
        <f t="shared" si="18"/>
        <v>0</v>
      </c>
    </row>
    <row r="85" spans="1:13" x14ac:dyDescent="0.2">
      <c r="A85" s="54">
        <v>8</v>
      </c>
      <c r="B85" s="12"/>
      <c r="C85" s="88"/>
      <c r="D85" s="89"/>
      <c r="E85" s="35"/>
      <c r="F85" s="35"/>
      <c r="G85" s="36">
        <f t="shared" si="19"/>
        <v>0</v>
      </c>
      <c r="H85" s="36"/>
      <c r="I85" s="36">
        <f t="shared" si="17"/>
        <v>0</v>
      </c>
      <c r="J85" s="142"/>
      <c r="K85" s="36">
        <f t="shared" si="17"/>
        <v>0</v>
      </c>
      <c r="L85" s="142"/>
      <c r="M85" s="55">
        <f t="shared" si="18"/>
        <v>0</v>
      </c>
    </row>
    <row r="86" spans="1:13" x14ac:dyDescent="0.2">
      <c r="A86" s="77" t="s">
        <v>58</v>
      </c>
      <c r="B86" s="12"/>
      <c r="C86" s="35">
        <f>SUM(C78:C85)</f>
        <v>0</v>
      </c>
      <c r="D86" s="35"/>
      <c r="E86" s="35"/>
      <c r="F86" s="35"/>
      <c r="G86" s="36">
        <f t="shared" ref="G86:M86" si="20">SUM(G78:G85)</f>
        <v>0</v>
      </c>
      <c r="H86" s="36">
        <f t="shared" si="20"/>
        <v>0</v>
      </c>
      <c r="I86" s="36">
        <f t="shared" si="20"/>
        <v>0</v>
      </c>
      <c r="J86" s="36">
        <f t="shared" si="20"/>
        <v>0</v>
      </c>
      <c r="K86" s="36">
        <f t="shared" si="20"/>
        <v>0</v>
      </c>
      <c r="L86" s="36">
        <f t="shared" si="20"/>
        <v>0</v>
      </c>
      <c r="M86" s="86">
        <f t="shared" si="20"/>
        <v>0</v>
      </c>
    </row>
    <row r="87" spans="1:13" x14ac:dyDescent="0.2">
      <c r="A87" s="59"/>
      <c r="B87" s="11"/>
      <c r="C87" s="45"/>
      <c r="D87" s="45"/>
      <c r="E87" s="45"/>
      <c r="F87" s="45"/>
      <c r="G87" s="11"/>
      <c r="H87" s="11"/>
      <c r="I87" s="11"/>
      <c r="J87" s="11"/>
      <c r="K87" s="11"/>
      <c r="L87" s="11"/>
      <c r="M87" s="60"/>
    </row>
    <row r="88" spans="1:13" x14ac:dyDescent="0.2">
      <c r="A88" s="30"/>
      <c r="B88" s="20"/>
      <c r="C88" s="61"/>
      <c r="D88" s="61"/>
      <c r="E88" s="61"/>
      <c r="F88" s="61"/>
      <c r="G88" s="20"/>
      <c r="H88" s="20"/>
      <c r="I88" s="20"/>
      <c r="J88" s="20"/>
      <c r="K88" s="20"/>
      <c r="L88" s="20"/>
      <c r="M88" s="31"/>
    </row>
    <row r="89" spans="1:13" x14ac:dyDescent="0.2">
      <c r="A89" s="50" t="s">
        <v>116</v>
      </c>
      <c r="B89" s="9"/>
      <c r="C89" s="42" t="s">
        <v>28</v>
      </c>
      <c r="D89" s="42" t="s">
        <v>111</v>
      </c>
      <c r="E89" s="42" t="s">
        <v>55</v>
      </c>
      <c r="F89" s="194" t="s">
        <v>17</v>
      </c>
      <c r="G89" s="107" t="s">
        <v>63</v>
      </c>
      <c r="H89" s="139" t="str">
        <f>+G90</f>
        <v xml:space="preserve">  FAE&amp;T Program</v>
      </c>
      <c r="I89" s="149" t="s">
        <v>63</v>
      </c>
      <c r="J89" s="139" t="str">
        <f>+I90</f>
        <v xml:space="preserve">    Supportive Services</v>
      </c>
      <c r="K89" s="150" t="s">
        <v>63</v>
      </c>
      <c r="L89" s="139" t="str">
        <f>+K90</f>
        <v xml:space="preserve">   ENTER FUND SOURCE HERE </v>
      </c>
      <c r="M89" s="51"/>
    </row>
    <row r="90" spans="1:13" ht="22.5" x14ac:dyDescent="0.2">
      <c r="A90" s="58"/>
      <c r="B90" s="10"/>
      <c r="C90" s="38" t="s">
        <v>29</v>
      </c>
      <c r="D90" s="38" t="s">
        <v>112</v>
      </c>
      <c r="E90" s="38" t="s">
        <v>113</v>
      </c>
      <c r="F90" s="193" t="s">
        <v>114</v>
      </c>
      <c r="G90" s="153" t="str">
        <f>RIGHT('BUDGET SUMMARY'!$A$2,LEN($A$2)-15)</f>
        <v xml:space="preserve">  FAE&amp;T Program</v>
      </c>
      <c r="H90" s="140" t="s">
        <v>50</v>
      </c>
      <c r="I90" s="151" t="str">
        <f>RIGHT('BUDGET SUMMARY'!$A$3,LEN($A$3)-15)</f>
        <v xml:space="preserve">    Supportive Services</v>
      </c>
      <c r="J90" s="140" t="s">
        <v>50</v>
      </c>
      <c r="K90" s="152" t="str">
        <f>$K$13</f>
        <v xml:space="preserve">   ENTER FUND SOURCE HERE </v>
      </c>
      <c r="L90" s="140" t="s">
        <v>50</v>
      </c>
      <c r="M90" s="53" t="s">
        <v>46</v>
      </c>
    </row>
    <row r="91" spans="1:13" x14ac:dyDescent="0.2">
      <c r="A91" s="196" t="s">
        <v>64</v>
      </c>
      <c r="B91" s="195"/>
      <c r="C91" s="186"/>
      <c r="D91" s="186"/>
      <c r="E91" s="186"/>
      <c r="F91" s="193"/>
      <c r="G91" s="377"/>
      <c r="H91" s="376"/>
      <c r="I91" s="376"/>
      <c r="J91" s="141"/>
      <c r="K91" s="377">
        <v>0.2</v>
      </c>
      <c r="L91" s="140"/>
      <c r="M91" s="53"/>
    </row>
    <row r="92" spans="1:13" x14ac:dyDescent="0.2">
      <c r="A92" s="54">
        <v>1</v>
      </c>
      <c r="B92" s="275" t="s">
        <v>80</v>
      </c>
      <c r="C92" s="35"/>
      <c r="D92" s="35"/>
      <c r="E92" s="35"/>
      <c r="F92" s="35"/>
      <c r="G92" s="36">
        <f t="shared" ref="G92:G93" si="21">ROUND($C92*$D92*$E92*F92*$G$91,0)</f>
        <v>0</v>
      </c>
      <c r="H92" s="35"/>
      <c r="I92" s="418"/>
      <c r="J92" s="35"/>
      <c r="K92" s="36">
        <f t="shared" ref="K92:K95" si="22">ROUND($C92*$D92*$E92*F92*K$91,0)</f>
        <v>0</v>
      </c>
      <c r="L92" s="35"/>
      <c r="M92" s="55">
        <f>SUM(G92:L92)</f>
        <v>0</v>
      </c>
    </row>
    <row r="93" spans="1:13" x14ac:dyDescent="0.2">
      <c r="A93" s="54">
        <v>2</v>
      </c>
      <c r="B93" s="275" t="s">
        <v>81</v>
      </c>
      <c r="C93" s="35"/>
      <c r="D93" s="35"/>
      <c r="E93" s="35"/>
      <c r="F93" s="35"/>
      <c r="G93" s="36">
        <f t="shared" si="21"/>
        <v>0</v>
      </c>
      <c r="H93" s="35"/>
      <c r="I93" s="418"/>
      <c r="J93" s="35"/>
      <c r="K93" s="36">
        <f t="shared" si="22"/>
        <v>0</v>
      </c>
      <c r="L93" s="35"/>
      <c r="M93" s="55">
        <f>SUM(G93:L93)</f>
        <v>0</v>
      </c>
    </row>
    <row r="94" spans="1:13" s="340" customFormat="1" ht="15" x14ac:dyDescent="0.2">
      <c r="A94" s="54">
        <v>3</v>
      </c>
      <c r="B94" s="415" t="s">
        <v>152</v>
      </c>
      <c r="C94" s="35"/>
      <c r="D94" s="35"/>
      <c r="E94" s="35"/>
      <c r="F94" s="35"/>
      <c r="G94" s="36">
        <f>ROUND($C94*$D94*$E94*F94*$G$91,0)</f>
        <v>0</v>
      </c>
      <c r="H94" s="35"/>
      <c r="I94" s="418"/>
      <c r="J94" s="35"/>
      <c r="K94" s="36">
        <f t="shared" si="22"/>
        <v>0</v>
      </c>
      <c r="L94" s="35"/>
      <c r="M94" s="55">
        <f t="shared" ref="M94:M95" si="23">SUM(G94:L94)</f>
        <v>0</v>
      </c>
    </row>
    <row r="95" spans="1:13" x14ac:dyDescent="0.2">
      <c r="A95" s="54">
        <v>4</v>
      </c>
      <c r="B95" s="275" t="s">
        <v>72</v>
      </c>
      <c r="C95" s="35"/>
      <c r="D95" s="35"/>
      <c r="E95" s="35"/>
      <c r="F95" s="35"/>
      <c r="G95" s="36">
        <f t="shared" ref="G95:G96" si="24">ROUND($C95*$D95*$E95*F95*$G$91,0)</f>
        <v>0</v>
      </c>
      <c r="H95" s="35"/>
      <c r="I95" s="418"/>
      <c r="J95" s="35"/>
      <c r="K95" s="36">
        <f t="shared" si="22"/>
        <v>0</v>
      </c>
      <c r="L95" s="35"/>
      <c r="M95" s="55">
        <f t="shared" si="23"/>
        <v>0</v>
      </c>
    </row>
    <row r="96" spans="1:13" x14ac:dyDescent="0.2">
      <c r="A96" s="54">
        <v>5</v>
      </c>
      <c r="B96" s="275" t="s">
        <v>110</v>
      </c>
      <c r="C96" s="35"/>
      <c r="D96" s="35"/>
      <c r="E96" s="35"/>
      <c r="F96" s="35"/>
      <c r="G96" s="36">
        <f t="shared" si="24"/>
        <v>0</v>
      </c>
      <c r="H96" s="35"/>
      <c r="I96" s="418"/>
      <c r="J96" s="35"/>
      <c r="K96" s="36">
        <f>ROUND($C96*$D96*$E96*F96*K$91,0)</f>
        <v>0</v>
      </c>
      <c r="L96" s="35"/>
      <c r="M96" s="55">
        <f>SUM(G96:L96)</f>
        <v>0</v>
      </c>
    </row>
    <row r="97" spans="1:18" x14ac:dyDescent="0.2">
      <c r="A97" s="77" t="s">
        <v>58</v>
      </c>
      <c r="B97" s="12"/>
      <c r="C97" s="35">
        <f>SUM(C92:C95)</f>
        <v>0</v>
      </c>
      <c r="D97" s="35">
        <f>SUM(D92:D95)</f>
        <v>0</v>
      </c>
      <c r="E97" s="35">
        <f>SUM(E92:E95)</f>
        <v>0</v>
      </c>
      <c r="F97" s="35"/>
      <c r="G97" s="36">
        <f>SUM(G92:G96)</f>
        <v>0</v>
      </c>
      <c r="H97" s="36">
        <f t="shared" ref="H97:M97" si="25">SUM(H92:H96)</f>
        <v>0</v>
      </c>
      <c r="I97" s="36">
        <f t="shared" si="25"/>
        <v>0</v>
      </c>
      <c r="J97" s="36">
        <f t="shared" si="25"/>
        <v>0</v>
      </c>
      <c r="K97" s="36">
        <f t="shared" si="25"/>
        <v>0</v>
      </c>
      <c r="L97" s="36">
        <f t="shared" si="25"/>
        <v>0</v>
      </c>
      <c r="M97" s="85">
        <f t="shared" si="25"/>
        <v>0</v>
      </c>
    </row>
    <row r="98" spans="1:18" x14ac:dyDescent="0.2">
      <c r="A98" s="78"/>
      <c r="B98" s="21"/>
      <c r="C98" s="46"/>
      <c r="D98" s="46"/>
      <c r="E98" s="46"/>
      <c r="F98" s="46"/>
      <c r="G98" s="48"/>
      <c r="H98" s="48"/>
      <c r="I98" s="48"/>
      <c r="J98" s="48"/>
      <c r="K98" s="48"/>
      <c r="L98" s="48"/>
      <c r="M98" s="79"/>
    </row>
    <row r="99" spans="1:18" ht="13.5" thickBot="1" x14ac:dyDescent="0.25">
      <c r="A99" s="80" t="s">
        <v>117</v>
      </c>
      <c r="B99" s="81"/>
      <c r="C99" s="82"/>
      <c r="D99" s="82"/>
      <c r="E99" s="82"/>
      <c r="F99" s="82"/>
      <c r="G99" s="154">
        <f t="shared" ref="G99:M99" si="26">+G86+G52+G41+G97+G73+G66</f>
        <v>0</v>
      </c>
      <c r="H99" s="154">
        <f t="shared" si="26"/>
        <v>0</v>
      </c>
      <c r="I99" s="154">
        <f t="shared" si="26"/>
        <v>0</v>
      </c>
      <c r="J99" s="154">
        <f t="shared" si="26"/>
        <v>0</v>
      </c>
      <c r="K99" s="154">
        <f t="shared" si="26"/>
        <v>0</v>
      </c>
      <c r="L99" s="154">
        <f t="shared" si="26"/>
        <v>0</v>
      </c>
      <c r="M99" s="155">
        <f t="shared" si="26"/>
        <v>0</v>
      </c>
      <c r="N99" s="22"/>
      <c r="O99" s="22"/>
      <c r="P99" s="22"/>
      <c r="Q99" s="20" t="s">
        <v>45</v>
      </c>
      <c r="R99" s="22"/>
    </row>
    <row r="100" spans="1:18" x14ac:dyDescent="0.2">
      <c r="A100" s="25"/>
      <c r="B100" s="21"/>
      <c r="C100" s="46"/>
      <c r="D100" s="46"/>
      <c r="E100" s="46"/>
      <c r="F100" s="46"/>
      <c r="G100" s="48"/>
      <c r="H100" s="48"/>
      <c r="I100" s="48"/>
      <c r="J100" s="48"/>
      <c r="K100" s="48"/>
      <c r="L100" s="48"/>
      <c r="M100" s="49"/>
    </row>
    <row r="101" spans="1:18" x14ac:dyDescent="0.2">
      <c r="A101" s="25"/>
      <c r="B101" s="21"/>
      <c r="C101" s="46"/>
      <c r="D101" s="46"/>
      <c r="E101" s="46"/>
      <c r="F101" s="46"/>
      <c r="G101" s="48"/>
      <c r="H101" s="48"/>
      <c r="I101" s="48"/>
      <c r="J101" s="48"/>
      <c r="K101" s="48"/>
      <c r="L101" s="48"/>
      <c r="M101" s="49"/>
    </row>
    <row r="102" spans="1:18" ht="13.5" thickBot="1" x14ac:dyDescent="0.25">
      <c r="A102" s="25"/>
      <c r="B102" s="21"/>
      <c r="C102" s="46"/>
      <c r="D102" s="46"/>
      <c r="E102" s="46"/>
      <c r="F102" s="46"/>
      <c r="G102" s="48"/>
      <c r="H102" s="48"/>
      <c r="I102" s="48"/>
      <c r="J102" s="48"/>
      <c r="K102" s="48"/>
      <c r="L102" s="48"/>
      <c r="M102" s="49"/>
    </row>
    <row r="103" spans="1:18" ht="15" x14ac:dyDescent="0.25">
      <c r="A103" s="94"/>
      <c r="B103" s="95"/>
      <c r="C103" s="96"/>
      <c r="D103" s="96"/>
      <c r="E103" s="96"/>
      <c r="F103" s="97"/>
      <c r="G103" s="107" t="s">
        <v>63</v>
      </c>
      <c r="H103" s="139" t="str">
        <f>+G104</f>
        <v xml:space="preserve">  FAE&amp;T Program</v>
      </c>
      <c r="I103" s="149" t="s">
        <v>63</v>
      </c>
      <c r="J103" s="139" t="str">
        <f>+I104</f>
        <v xml:space="preserve">    Supportive Services</v>
      </c>
      <c r="K103" s="150" t="s">
        <v>63</v>
      </c>
      <c r="L103" s="139" t="str">
        <f>+K104</f>
        <v xml:space="preserve">   ENTER FUND SOURCE HERE </v>
      </c>
      <c r="M103" s="98"/>
    </row>
    <row r="104" spans="1:18" ht="23.25" thickBot="1" x14ac:dyDescent="0.25">
      <c r="A104" s="99"/>
      <c r="B104" s="100"/>
      <c r="C104" s="101"/>
      <c r="D104" s="101"/>
      <c r="E104" s="101"/>
      <c r="F104" s="102"/>
      <c r="G104" s="153" t="str">
        <f>RIGHT('BUDGET SUMMARY'!$A$2,LEN($A$2)-15)</f>
        <v xml:space="preserve">  FAE&amp;T Program</v>
      </c>
      <c r="H104" s="140" t="s">
        <v>50</v>
      </c>
      <c r="I104" s="151" t="str">
        <f>RIGHT('BUDGET SUMMARY'!$A$3,LEN($A$3)-15)</f>
        <v xml:space="preserve">    Supportive Services</v>
      </c>
      <c r="J104" s="140" t="s">
        <v>50</v>
      </c>
      <c r="K104" s="152" t="str">
        <f>$K$13</f>
        <v xml:space="preserve">   ENTER FUND SOURCE HERE </v>
      </c>
      <c r="L104" s="140" t="s">
        <v>50</v>
      </c>
      <c r="M104" s="103" t="s">
        <v>46</v>
      </c>
    </row>
    <row r="105" spans="1:18" x14ac:dyDescent="0.2">
      <c r="A105" s="25"/>
      <c r="B105" s="21"/>
      <c r="C105" s="46"/>
      <c r="D105" s="46"/>
      <c r="E105" s="46"/>
      <c r="F105" s="46"/>
      <c r="G105" s="48"/>
      <c r="H105" s="48"/>
      <c r="I105" s="48"/>
      <c r="J105" s="48"/>
      <c r="K105" s="48"/>
      <c r="L105" s="48"/>
      <c r="M105" s="49"/>
    </row>
    <row r="106" spans="1:18" x14ac:dyDescent="0.2">
      <c r="A106" s="25"/>
      <c r="B106" s="21"/>
      <c r="C106" s="46"/>
      <c r="D106" s="46"/>
      <c r="E106" s="46"/>
      <c r="F106" s="46"/>
      <c r="G106" s="21"/>
      <c r="H106" s="21"/>
      <c r="I106" s="21"/>
      <c r="J106" s="21"/>
      <c r="K106" s="21"/>
      <c r="L106" s="21"/>
      <c r="M106" s="104"/>
    </row>
    <row r="107" spans="1:18" ht="16.5" customHeight="1" thickBot="1" x14ac:dyDescent="0.25">
      <c r="A107" s="64" t="s">
        <v>51</v>
      </c>
      <c r="B107" s="65"/>
      <c r="C107" s="66"/>
      <c r="D107" s="66"/>
      <c r="E107" s="66"/>
      <c r="F107" s="66"/>
      <c r="G107" s="261"/>
      <c r="H107" s="67">
        <f>+H99</f>
        <v>0</v>
      </c>
      <c r="I107" s="67"/>
      <c r="J107" s="67">
        <f>+J99</f>
        <v>0</v>
      </c>
      <c r="K107" s="67"/>
      <c r="L107" s="67">
        <f>+L99</f>
        <v>0</v>
      </c>
      <c r="M107" s="67">
        <f>SUM(G107:L107)</f>
        <v>0</v>
      </c>
      <c r="N107" s="22"/>
      <c r="O107" s="22"/>
      <c r="P107" s="22"/>
      <c r="Q107" s="20" t="s">
        <v>45</v>
      </c>
      <c r="R107" s="22"/>
    </row>
    <row r="108" spans="1:18" ht="13.5" thickTop="1" x14ac:dyDescent="0.2">
      <c r="M108" s="260"/>
    </row>
    <row r="109" spans="1:18" x14ac:dyDescent="0.2">
      <c r="M109" s="258"/>
    </row>
    <row r="110" spans="1:18" ht="16.5" customHeight="1" thickBot="1" x14ac:dyDescent="0.3">
      <c r="A110" s="68" t="s">
        <v>57</v>
      </c>
      <c r="B110" s="69"/>
      <c r="C110" s="70"/>
      <c r="D110" s="70"/>
      <c r="E110" s="70"/>
      <c r="F110" s="70"/>
      <c r="G110" s="262">
        <f>+G99+H107</f>
        <v>0</v>
      </c>
      <c r="H110" s="262"/>
      <c r="I110" s="262">
        <f>+I99+J107</f>
        <v>0</v>
      </c>
      <c r="J110" s="262"/>
      <c r="K110" s="262">
        <f>+K99+L107</f>
        <v>0</v>
      </c>
      <c r="L110" s="262"/>
      <c r="M110" s="263">
        <f>+M99</f>
        <v>0</v>
      </c>
      <c r="O110" s="74"/>
    </row>
    <row r="111" spans="1:18" ht="16.5" customHeight="1" thickTop="1" x14ac:dyDescent="0.25">
      <c r="A111" s="75"/>
      <c r="B111" s="20"/>
      <c r="C111" s="61"/>
      <c r="D111" s="61"/>
      <c r="E111" s="61"/>
      <c r="F111" s="61"/>
      <c r="G111" s="76"/>
      <c r="H111" s="76"/>
      <c r="I111" s="76"/>
      <c r="J111" s="76"/>
      <c r="K111" s="76"/>
      <c r="L111" s="76"/>
      <c r="M111" s="76"/>
      <c r="O111" s="74"/>
    </row>
    <row r="112" spans="1:18" ht="16.5" customHeight="1" x14ac:dyDescent="0.25">
      <c r="A112" s="75"/>
      <c r="B112" s="20"/>
      <c r="C112" s="61"/>
      <c r="D112" s="61"/>
      <c r="E112" s="61"/>
      <c r="F112" s="61"/>
      <c r="G112" s="76"/>
      <c r="H112" s="76"/>
      <c r="I112" s="76"/>
      <c r="J112" s="76"/>
      <c r="K112" s="76"/>
      <c r="L112" s="76"/>
      <c r="M112" s="76"/>
      <c r="O112" s="74"/>
    </row>
    <row r="113" spans="1:15" ht="16.5" customHeight="1" x14ac:dyDescent="0.25">
      <c r="A113" s="75"/>
      <c r="B113" s="20"/>
      <c r="C113" s="61"/>
      <c r="D113" s="61"/>
      <c r="E113" s="61"/>
      <c r="F113" s="61"/>
      <c r="G113" s="76"/>
      <c r="H113" s="76"/>
      <c r="I113" s="76"/>
      <c r="J113" s="76"/>
      <c r="K113" s="76"/>
      <c r="L113" s="76"/>
      <c r="M113" s="76"/>
    </row>
    <row r="114" spans="1:15" ht="16.5" customHeight="1" x14ac:dyDescent="0.2"/>
    <row r="115" spans="1:15" ht="16.5" customHeight="1" x14ac:dyDescent="0.25">
      <c r="A115" s="75"/>
      <c r="B115" s="20"/>
      <c r="C115" s="61"/>
      <c r="D115" s="61"/>
      <c r="E115" s="61"/>
      <c r="F115" s="61"/>
      <c r="G115" s="76"/>
      <c r="H115" s="76"/>
      <c r="I115" s="76"/>
      <c r="J115" s="76"/>
      <c r="K115" s="76"/>
      <c r="L115" s="76"/>
      <c r="M115" s="76"/>
      <c r="O115" s="74"/>
    </row>
  </sheetData>
  <protectedRanges>
    <protectedRange sqref="M71:M72 A46:M51 M78:M85 M92:M96 A15:M40 K14 G14 K45 G45 K56 G56 K70 G70 K77 G77 I77 K91:K96 G91:G96 I92:I96 A57:M65" name="Budget sheet Prog Serv"/>
    <protectedRange sqref="A1:A4" name="Budget sheet Titles"/>
    <protectedRange sqref="A78:A86 B82:B83 A71:A73 B84:F85 C79:F83 B86:M86 C78:L78 G79:L85 A52:M53 A92:A96 G99:M99 A97:M97 A41:M41 H92:H96 J92:J96 L92:L96 C92:F96 B73:M73 C71:L72 A66:M67" name="Budget sheet Prog Activities"/>
    <protectedRange sqref="B92:B96" name="Budget sheet Prog Activities_1"/>
  </protectedRanges>
  <mergeCells count="4">
    <mergeCell ref="A9:M9"/>
    <mergeCell ref="A54:B54"/>
    <mergeCell ref="A12:B12"/>
    <mergeCell ref="A10:M10"/>
  </mergeCells>
  <phoneticPr fontId="0" type="noConversion"/>
  <pageMargins left="0" right="0" top="0.85" bottom="0.49" header="0.25" footer="0.25"/>
  <pageSetup scale="72" fitToHeight="0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"/>
  <sheetViews>
    <sheetView tabSelected="1" topLeftCell="A7" zoomScaleNormal="100" workbookViewId="0">
      <selection activeCell="J25" sqref="J25"/>
    </sheetView>
  </sheetViews>
  <sheetFormatPr defaultRowHeight="12.75" x14ac:dyDescent="0.2"/>
  <cols>
    <col min="2" max="2" width="8.28515625" customWidth="1"/>
    <col min="3" max="3" width="34.28515625" customWidth="1"/>
    <col min="4" max="4" width="16.5703125" customWidth="1"/>
    <col min="5" max="5" width="18" customWidth="1"/>
    <col min="6" max="8" width="16" customWidth="1"/>
    <col min="9" max="9" width="16.28515625" customWidth="1"/>
    <col min="10" max="10" width="14.42578125" customWidth="1"/>
  </cols>
  <sheetData>
    <row r="1" spans="1:10" x14ac:dyDescent="0.2">
      <c r="A1" s="106" t="str">
        <f>+'BUDGET '!A1</f>
        <v>Agency Name:  ENTER YOUR AGENCY NAME HERE</v>
      </c>
      <c r="H1" s="83"/>
      <c r="I1" s="83">
        <f ca="1">TODAY()</f>
        <v>45723</v>
      </c>
    </row>
    <row r="2" spans="1:10" x14ac:dyDescent="0.2">
      <c r="A2" s="106" t="str">
        <f>+'BUDGET '!A2</f>
        <v>Funding Source:  FAE&amp;T Program</v>
      </c>
      <c r="H2" s="26"/>
      <c r="I2" s="26" t="s">
        <v>52</v>
      </c>
    </row>
    <row r="3" spans="1:10" x14ac:dyDescent="0.2">
      <c r="A3" s="106" t="str">
        <f>+'BUDGET '!A3</f>
        <v>Funding Source:    Supportive Services</v>
      </c>
      <c r="G3" s="26"/>
      <c r="H3" s="26"/>
      <c r="I3" s="26"/>
    </row>
    <row r="4" spans="1:10" x14ac:dyDescent="0.2">
      <c r="A4" s="106" t="str">
        <f>+'BUDGET '!A4</f>
        <v xml:space="preserve">Funding Source:   ENTER FUND SOURCE HERE </v>
      </c>
      <c r="G4" s="26"/>
      <c r="H4" s="26"/>
      <c r="I4" s="165"/>
    </row>
    <row r="5" spans="1:10" x14ac:dyDescent="0.2">
      <c r="A5" s="106" t="e">
        <f>+'BUDGET '!#REF!</f>
        <v>#REF!</v>
      </c>
      <c r="I5" s="1"/>
    </row>
    <row r="6" spans="1:10" x14ac:dyDescent="0.2">
      <c r="A6" s="106" t="str">
        <f>+'BUDGET '!A5</f>
        <v>Addendum #:   REQUEST FOR PROPOSAL</v>
      </c>
    </row>
    <row r="7" spans="1:10" x14ac:dyDescent="0.2">
      <c r="A7" s="1"/>
    </row>
    <row r="8" spans="1:10" ht="15.75" x14ac:dyDescent="0.25">
      <c r="A8" s="450" t="s">
        <v>0</v>
      </c>
      <c r="B8" s="450"/>
      <c r="C8" s="450"/>
      <c r="D8" s="450"/>
      <c r="E8" s="450"/>
      <c r="F8" s="450"/>
      <c r="G8" s="450"/>
      <c r="H8" s="450"/>
      <c r="I8" s="450"/>
      <c r="J8" s="450"/>
    </row>
    <row r="10" spans="1:10" x14ac:dyDescent="0.2">
      <c r="A10" s="457" t="s">
        <v>162</v>
      </c>
      <c r="B10" s="457"/>
      <c r="C10" s="457"/>
      <c r="D10" s="457"/>
      <c r="E10" s="457"/>
      <c r="F10" s="457"/>
      <c r="G10" s="457"/>
      <c r="H10" s="457"/>
      <c r="I10" s="457"/>
    </row>
    <row r="11" spans="1:10" ht="13.5" thickBot="1" x14ac:dyDescent="0.25"/>
    <row r="12" spans="1:10" x14ac:dyDescent="0.2">
      <c r="A12" s="444" t="s">
        <v>48</v>
      </c>
      <c r="B12" s="445"/>
      <c r="C12" s="446"/>
      <c r="D12" s="419" t="s">
        <v>1</v>
      </c>
      <c r="E12" s="419" t="s">
        <v>3</v>
      </c>
      <c r="F12" s="420" t="s">
        <v>5</v>
      </c>
      <c r="G12" s="421"/>
      <c r="H12" s="422"/>
      <c r="I12" s="423"/>
      <c r="J12" s="417"/>
    </row>
    <row r="13" spans="1:10" ht="51" x14ac:dyDescent="0.2">
      <c r="A13" s="447"/>
      <c r="B13" s="448"/>
      <c r="C13" s="449"/>
      <c r="D13" s="3" t="s">
        <v>2</v>
      </c>
      <c r="E13" s="3" t="s">
        <v>4</v>
      </c>
      <c r="F13" s="118" t="s">
        <v>2</v>
      </c>
      <c r="G13" s="159" t="str">
        <f>+A2</f>
        <v>Funding Source:  FAE&amp;T Program</v>
      </c>
      <c r="H13" s="160" t="str">
        <f>+A3</f>
        <v>Funding Source:    Supportive Services</v>
      </c>
      <c r="I13" s="166" t="str">
        <f>+A4</f>
        <v xml:space="preserve">Funding Source:   ENTER FUND SOURCE HERE </v>
      </c>
      <c r="J13" s="424" t="s">
        <v>73</v>
      </c>
    </row>
    <row r="14" spans="1:10" x14ac:dyDescent="0.2">
      <c r="A14" s="30"/>
      <c r="B14" s="285"/>
      <c r="C14" s="285"/>
      <c r="D14" s="5"/>
      <c r="E14" s="5"/>
      <c r="F14" s="416"/>
      <c r="G14" s="157"/>
      <c r="H14" s="4"/>
      <c r="I14" s="158"/>
      <c r="J14" s="425"/>
    </row>
    <row r="15" spans="1:10" ht="15" customHeight="1" x14ac:dyDescent="0.2">
      <c r="A15" s="451" t="str">
        <f>+'BUDGET '!A10:M10</f>
        <v>2.4. STAFF_PARTICIPANT BUDGET</v>
      </c>
      <c r="B15" s="452"/>
      <c r="C15" s="453"/>
      <c r="D15" s="365"/>
      <c r="E15" s="365"/>
      <c r="F15" s="372"/>
      <c r="G15" s="355"/>
      <c r="H15" s="365"/>
      <c r="I15" s="364"/>
      <c r="J15" s="426"/>
    </row>
    <row r="16" spans="1:10" ht="15" customHeight="1" x14ac:dyDescent="0.2">
      <c r="A16" s="427" t="str">
        <f>+'BUDGET '!A12:B12</f>
        <v>2.4.1  Salaries and Wages</v>
      </c>
      <c r="B16" s="4"/>
      <c r="C16" s="4"/>
      <c r="D16" s="289">
        <f>+'BUDGET '!G41+'BUDGET '!I41+'BUDGET '!K41</f>
        <v>0</v>
      </c>
      <c r="E16" s="289">
        <f>+'BUDGET '!H41+'BUDGET '!J41+'BUDGET '!L41</f>
        <v>0</v>
      </c>
      <c r="F16" s="119">
        <f t="shared" ref="F16:F21" si="0">+D16+E16</f>
        <v>0</v>
      </c>
      <c r="G16" s="156">
        <f>+'BUDGET '!G41+'BUDGET '!H41</f>
        <v>0</v>
      </c>
      <c r="H16" s="289">
        <f>+'BUDGET '!I41+'BUDGET '!J41</f>
        <v>0</v>
      </c>
      <c r="I16" s="55">
        <f>+'BUDGET '!K41+'BUDGET '!L41</f>
        <v>0</v>
      </c>
      <c r="J16" s="428">
        <f>+'BUDGET '!M41</f>
        <v>0</v>
      </c>
    </row>
    <row r="17" spans="1:10" ht="15" customHeight="1" x14ac:dyDescent="0.2">
      <c r="A17" s="427" t="str">
        <f>+'BUDGET '!A43</f>
        <v>2.4.2   Fringes</v>
      </c>
      <c r="B17" s="5"/>
      <c r="C17" s="4"/>
      <c r="D17" s="289">
        <f>+'BUDGET '!G52+'BUDGET '!I52+'BUDGET '!K52</f>
        <v>0</v>
      </c>
      <c r="E17" s="289">
        <f>+'BUDGET '!H52+'BUDGET '!J52+'BUDGET '!L52</f>
        <v>0</v>
      </c>
      <c r="F17" s="119">
        <f t="shared" si="0"/>
        <v>0</v>
      </c>
      <c r="G17" s="156">
        <f>+'BUDGET '!G52+'BUDGET '!H52</f>
        <v>0</v>
      </c>
      <c r="H17" s="289">
        <f>+'BUDGET '!I52+'BUDGET '!J52</f>
        <v>0</v>
      </c>
      <c r="I17" s="55">
        <f>+'BUDGET '!K52+'BUDGET '!L52</f>
        <v>0</v>
      </c>
      <c r="J17" s="428">
        <f>+'BUDGET '!M52</f>
        <v>0</v>
      </c>
    </row>
    <row r="18" spans="1:10" ht="15" customHeight="1" x14ac:dyDescent="0.2">
      <c r="A18" s="427" t="str">
        <f>+'BUDGET '!A54:B54</f>
        <v>2.4.3  Other Staffing Costs</v>
      </c>
      <c r="B18" s="5"/>
      <c r="C18" s="4"/>
      <c r="D18" s="289">
        <f>+'BUDGET '!G66+'BUDGET '!I66+'BUDGET '!K66</f>
        <v>0</v>
      </c>
      <c r="E18" s="289">
        <f>+'BUDGET '!H66+'BUDGET '!J66+'BUDGET '!L66</f>
        <v>0</v>
      </c>
      <c r="F18" s="119">
        <f t="shared" si="0"/>
        <v>0</v>
      </c>
      <c r="G18" s="156">
        <f>+'BUDGET '!G66+'BUDGET '!H66</f>
        <v>0</v>
      </c>
      <c r="H18" s="289">
        <f>+'BUDGET '!I66+'BUDGET '!J66</f>
        <v>0</v>
      </c>
      <c r="I18" s="55">
        <f>+'BUDGET '!K66+'BUDGET '!L66</f>
        <v>0</v>
      </c>
      <c r="J18" s="428">
        <f>+'BUDGET '!M66</f>
        <v>0</v>
      </c>
    </row>
    <row r="19" spans="1:10" s="340" customFormat="1" ht="15" customHeight="1" thickBot="1" x14ac:dyDescent="0.25">
      <c r="A19" s="454" t="s">
        <v>180</v>
      </c>
      <c r="B19" s="455"/>
      <c r="C19" s="456"/>
      <c r="D19" s="354">
        <f t="shared" ref="D19:J19" si="1">SUM(D16:D18)</f>
        <v>0</v>
      </c>
      <c r="E19" s="354">
        <f t="shared" si="1"/>
        <v>0</v>
      </c>
      <c r="F19" s="351">
        <f t="shared" si="1"/>
        <v>0</v>
      </c>
      <c r="G19" s="363">
        <f t="shared" si="1"/>
        <v>0</v>
      </c>
      <c r="H19" s="363">
        <f t="shared" si="1"/>
        <v>0</v>
      </c>
      <c r="I19" s="370">
        <f t="shared" si="1"/>
        <v>0</v>
      </c>
      <c r="J19" s="429">
        <f t="shared" si="1"/>
        <v>0</v>
      </c>
    </row>
    <row r="20" spans="1:10" ht="15" customHeight="1" thickTop="1" x14ac:dyDescent="0.2">
      <c r="A20" s="430" t="str">
        <f>+'BUDGET '!A68</f>
        <v>2.4.4  Assessment Testing</v>
      </c>
      <c r="B20" s="285"/>
      <c r="C20" s="87"/>
      <c r="D20" s="225">
        <f>+'BUDGET '!G73+'BUDGET '!I73+'BUDGET '!K73</f>
        <v>0</v>
      </c>
      <c r="E20" s="225">
        <f>+'BUDGET '!H73+'BUDGET '!J73+'BUDGET '!L73</f>
        <v>0</v>
      </c>
      <c r="F20" s="352">
        <f>+D20+E20</f>
        <v>0</v>
      </c>
      <c r="G20" s="360">
        <f>+'BUDGET '!G73+'BUDGET '!H73</f>
        <v>0</v>
      </c>
      <c r="H20" s="225">
        <f>+'BUDGET '!I73+'BUDGET '!J73</f>
        <v>0</v>
      </c>
      <c r="I20" s="356">
        <f>+'BUDGET '!K73+'BUDGET '!L73</f>
        <v>0</v>
      </c>
      <c r="J20" s="431">
        <f>+'BUDGET '!M73</f>
        <v>0</v>
      </c>
    </row>
    <row r="21" spans="1:10" ht="15" customHeight="1" x14ac:dyDescent="0.2">
      <c r="A21" s="427" t="str">
        <f>+'BUDGET '!A75</f>
        <v>2.4.5  Other Participant Costs</v>
      </c>
      <c r="B21" s="4"/>
      <c r="C21" s="4"/>
      <c r="D21" s="289">
        <f>+'BUDGET '!G86+'BUDGET '!I86+'BUDGET '!K86</f>
        <v>0</v>
      </c>
      <c r="E21" s="289">
        <f>+'BUDGET '!H86+'BUDGET '!J86+'BUDGET '!L86</f>
        <v>0</v>
      </c>
      <c r="F21" s="119">
        <f t="shared" si="0"/>
        <v>0</v>
      </c>
      <c r="G21" s="156">
        <f>+'BUDGET '!G86+'BUDGET '!H86</f>
        <v>0</v>
      </c>
      <c r="H21" s="289">
        <f>+'BUDGET '!I86+'BUDGET '!J86</f>
        <v>0</v>
      </c>
      <c r="I21" s="55">
        <f>+'BUDGET '!K86+'BUDGET '!L86</f>
        <v>0</v>
      </c>
      <c r="J21" s="428">
        <f>+'BUDGET '!M86</f>
        <v>0</v>
      </c>
    </row>
    <row r="22" spans="1:10" ht="15" customHeight="1" x14ac:dyDescent="0.2">
      <c r="A22" s="432" t="str">
        <f>+'BUDGET '!A89</f>
        <v>2.4.6  Education and Training</v>
      </c>
      <c r="B22" s="5"/>
      <c r="C22" s="6"/>
      <c r="D22" s="289">
        <f>+'BUDGET '!G97+'BUDGET '!I97+'BUDGET '!K97</f>
        <v>0</v>
      </c>
      <c r="E22" s="289">
        <f>+'BUDGET '!H97+'BUDGET '!J97+'BUDGET '!L97</f>
        <v>0</v>
      </c>
      <c r="F22" s="119">
        <f>+D22+E22</f>
        <v>0</v>
      </c>
      <c r="G22" s="156">
        <f>+'BUDGET '!G97+'BUDGET '!H97</f>
        <v>0</v>
      </c>
      <c r="H22" s="289">
        <f>+'BUDGET '!I97+'BUDGET '!J97</f>
        <v>0</v>
      </c>
      <c r="I22" s="55">
        <f>+'BUDGET '!K97+'BUDGET '!L97</f>
        <v>0</v>
      </c>
      <c r="J22" s="428">
        <f>+'BUDGET '!M97</f>
        <v>0</v>
      </c>
    </row>
    <row r="23" spans="1:10" s="340" customFormat="1" ht="15" customHeight="1" thickBot="1" x14ac:dyDescent="0.25">
      <c r="A23" s="454" t="s">
        <v>153</v>
      </c>
      <c r="B23" s="455"/>
      <c r="C23" s="456"/>
      <c r="D23" s="373">
        <f t="shared" ref="D23:J23" si="2">SUM(D20:D22)</f>
        <v>0</v>
      </c>
      <c r="E23" s="346">
        <f t="shared" si="2"/>
        <v>0</v>
      </c>
      <c r="F23" s="369">
        <f t="shared" si="2"/>
        <v>0</v>
      </c>
      <c r="G23" s="363">
        <f t="shared" si="2"/>
        <v>0</v>
      </c>
      <c r="H23" s="363">
        <f t="shared" si="2"/>
        <v>0</v>
      </c>
      <c r="I23" s="370">
        <f t="shared" si="2"/>
        <v>0</v>
      </c>
      <c r="J23" s="429">
        <f t="shared" si="2"/>
        <v>0</v>
      </c>
    </row>
    <row r="24" spans="1:10" ht="13.5" thickTop="1" x14ac:dyDescent="0.2">
      <c r="A24" s="433"/>
      <c r="B24" s="161"/>
      <c r="C24" s="161"/>
      <c r="D24" s="375"/>
      <c r="E24" s="375"/>
      <c r="F24" s="347"/>
      <c r="G24" s="371"/>
      <c r="H24" s="344"/>
      <c r="I24" s="367"/>
      <c r="J24" s="434"/>
    </row>
    <row r="25" spans="1:10" ht="15.75" thickBot="1" x14ac:dyDescent="0.3">
      <c r="A25" s="492" t="s">
        <v>53</v>
      </c>
      <c r="B25" s="493"/>
      <c r="C25" s="494"/>
      <c r="D25" s="495">
        <f t="shared" ref="D25:J25" si="3">+D23+D19</f>
        <v>0</v>
      </c>
      <c r="E25" s="495">
        <f t="shared" si="3"/>
        <v>0</v>
      </c>
      <c r="F25" s="496">
        <f t="shared" si="3"/>
        <v>0</v>
      </c>
      <c r="G25" s="497">
        <f t="shared" si="3"/>
        <v>0</v>
      </c>
      <c r="H25" s="497">
        <f t="shared" si="3"/>
        <v>0</v>
      </c>
      <c r="I25" s="498">
        <f t="shared" si="3"/>
        <v>0</v>
      </c>
      <c r="J25" s="499">
        <f t="shared" si="3"/>
        <v>0</v>
      </c>
    </row>
  </sheetData>
  <mergeCells count="7">
    <mergeCell ref="A12:C13"/>
    <mergeCell ref="A25:C25"/>
    <mergeCell ref="A8:J8"/>
    <mergeCell ref="A15:C15"/>
    <mergeCell ref="A19:C19"/>
    <mergeCell ref="A23:C23"/>
    <mergeCell ref="A10:I10"/>
  </mergeCells>
  <phoneticPr fontId="0" type="noConversion"/>
  <pageMargins left="0.25" right="0.25" top="0.75" bottom="0.75" header="0.5" footer="0.5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8"/>
  <sheetViews>
    <sheetView workbookViewId="0"/>
  </sheetViews>
  <sheetFormatPr defaultRowHeight="12.75" x14ac:dyDescent="0.2"/>
  <cols>
    <col min="1" max="1" width="34.140625" customWidth="1"/>
    <col min="2" max="3" width="12.42578125" customWidth="1"/>
    <col min="4" max="4" width="12.28515625" customWidth="1"/>
    <col min="5" max="5" width="12.85546875" customWidth="1"/>
    <col min="6" max="6" width="12.42578125" customWidth="1"/>
    <col min="7" max="7" width="12.7109375" customWidth="1"/>
    <col min="8" max="9" width="12.85546875" customWidth="1"/>
    <col min="10" max="10" width="13.28515625" customWidth="1"/>
    <col min="11" max="11" width="13" customWidth="1"/>
    <col min="12" max="12" width="13.28515625" customWidth="1"/>
    <col min="13" max="13" width="13.85546875" customWidth="1"/>
    <col min="14" max="14" width="13" customWidth="1"/>
    <col min="18" max="18" width="7.5703125" customWidth="1"/>
  </cols>
  <sheetData>
    <row r="1" spans="1:14" x14ac:dyDescent="0.2">
      <c r="A1" s="1" t="str">
        <f>+'BUDGET SUMMARY'!A1</f>
        <v>Agency Name:  ENTER YOUR AGENCY NAME HERE</v>
      </c>
      <c r="N1" s="83">
        <f ca="1">TODAY()</f>
        <v>45723</v>
      </c>
    </row>
    <row r="2" spans="1:14" x14ac:dyDescent="0.2">
      <c r="A2" s="1" t="str">
        <f>+'BUDGET SUMMARY'!A6</f>
        <v>Addendum #:   REQUEST FOR PROPOSAL</v>
      </c>
    </row>
    <row r="3" spans="1:14" ht="21" customHeight="1" x14ac:dyDescent="0.25">
      <c r="A3" s="458" t="s">
        <v>42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</row>
    <row r="4" spans="1:14" ht="13.5" thickBot="1" x14ac:dyDescent="0.25"/>
    <row r="5" spans="1:14" ht="16.5" thickBot="1" x14ac:dyDescent="0.3">
      <c r="A5" s="459" t="s">
        <v>49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1"/>
    </row>
    <row r="6" spans="1:14" ht="16.5" thickBo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5.75" x14ac:dyDescent="0.25">
      <c r="A7" s="462" t="str">
        <f>+'BUDGET SUMMARY'!A2</f>
        <v>Funding Source:  FAE&amp;T Program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4"/>
    </row>
    <row r="8" spans="1:14" x14ac:dyDescent="0.2">
      <c r="A8" s="3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31"/>
    </row>
    <row r="9" spans="1:14" ht="21.75" customHeight="1" x14ac:dyDescent="0.25">
      <c r="A9" s="32" t="s">
        <v>44</v>
      </c>
      <c r="B9" s="18" t="s">
        <v>33</v>
      </c>
      <c r="C9" s="18" t="s">
        <v>34</v>
      </c>
      <c r="D9" s="18" t="s">
        <v>35</v>
      </c>
      <c r="E9" s="18" t="s">
        <v>36</v>
      </c>
      <c r="F9" s="18" t="s">
        <v>37</v>
      </c>
      <c r="G9" s="18" t="s">
        <v>38</v>
      </c>
      <c r="H9" s="18" t="s">
        <v>39</v>
      </c>
      <c r="I9" s="18" t="s">
        <v>40</v>
      </c>
      <c r="J9" s="18" t="s">
        <v>41</v>
      </c>
      <c r="K9" s="18" t="s">
        <v>30</v>
      </c>
      <c r="L9" s="18" t="s">
        <v>31</v>
      </c>
      <c r="M9" s="18" t="s">
        <v>32</v>
      </c>
      <c r="N9" s="33" t="s">
        <v>7</v>
      </c>
    </row>
    <row r="10" spans="1:14" ht="24.95" customHeight="1" x14ac:dyDescent="0.25">
      <c r="A10" s="126" t="s">
        <v>43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4">
        <f>SUM(B10:M10)</f>
        <v>0</v>
      </c>
    </row>
    <row r="11" spans="1:14" ht="24.95" customHeight="1" x14ac:dyDescent="0.25">
      <c r="A11" s="345" t="s">
        <v>155</v>
      </c>
      <c r="B11" s="322">
        <f>+B10</f>
        <v>0</v>
      </c>
      <c r="C11" s="322">
        <f>B11+C10</f>
        <v>0</v>
      </c>
      <c r="D11" s="322">
        <f t="shared" ref="D11:M11" si="0">C11+D10</f>
        <v>0</v>
      </c>
      <c r="E11" s="322">
        <f t="shared" si="0"/>
        <v>0</v>
      </c>
      <c r="F11" s="322">
        <f t="shared" si="0"/>
        <v>0</v>
      </c>
      <c r="G11" s="322">
        <f t="shared" si="0"/>
        <v>0</v>
      </c>
      <c r="H11" s="322">
        <f t="shared" si="0"/>
        <v>0</v>
      </c>
      <c r="I11" s="322">
        <f t="shared" si="0"/>
        <v>0</v>
      </c>
      <c r="J11" s="322">
        <f t="shared" si="0"/>
        <v>0</v>
      </c>
      <c r="K11" s="322">
        <f t="shared" si="0"/>
        <v>0</v>
      </c>
      <c r="L11" s="322">
        <f t="shared" si="0"/>
        <v>0</v>
      </c>
      <c r="M11" s="330">
        <f t="shared" si="0"/>
        <v>0</v>
      </c>
      <c r="N11" s="34" t="e">
        <f>+'BUDGET '!#REF!-'BUDGET '!G94-'BUDGET '!H94</f>
        <v>#REF!</v>
      </c>
    </row>
    <row r="12" spans="1:14" ht="13.5" customHeight="1" thickBot="1" x14ac:dyDescent="0.3">
      <c r="A12" s="124"/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5"/>
      <c r="N12" s="125"/>
    </row>
    <row r="13" spans="1:14" ht="24.95" customHeight="1" x14ac:dyDescent="0.25">
      <c r="A13" s="127" t="s">
        <v>43</v>
      </c>
      <c r="B13" s="326"/>
      <c r="C13" s="326"/>
      <c r="D13" s="326"/>
      <c r="E13" s="326"/>
      <c r="F13" s="326"/>
      <c r="G13" s="326"/>
      <c r="H13" s="321"/>
      <c r="I13" s="321"/>
      <c r="J13" s="321"/>
      <c r="K13" s="321"/>
      <c r="L13" s="321"/>
      <c r="M13" s="321"/>
      <c r="N13" s="123">
        <f>SUM(B13:M13)</f>
        <v>0</v>
      </c>
    </row>
    <row r="14" spans="1:14" ht="24.95" customHeight="1" x14ac:dyDescent="0.25">
      <c r="A14" s="122" t="s">
        <v>157</v>
      </c>
      <c r="B14" s="322">
        <f>+B13</f>
        <v>0</v>
      </c>
      <c r="C14" s="322">
        <f t="shared" ref="C14:M14" si="1">B14+C13</f>
        <v>0</v>
      </c>
      <c r="D14" s="322">
        <f t="shared" si="1"/>
        <v>0</v>
      </c>
      <c r="E14" s="322">
        <f t="shared" si="1"/>
        <v>0</v>
      </c>
      <c r="F14" s="322">
        <f t="shared" si="1"/>
        <v>0</v>
      </c>
      <c r="G14" s="322">
        <f t="shared" si="1"/>
        <v>0</v>
      </c>
      <c r="H14" s="322">
        <f t="shared" si="1"/>
        <v>0</v>
      </c>
      <c r="I14" s="322">
        <f t="shared" si="1"/>
        <v>0</v>
      </c>
      <c r="J14" s="322">
        <f t="shared" si="1"/>
        <v>0</v>
      </c>
      <c r="K14" s="322">
        <f t="shared" si="1"/>
        <v>0</v>
      </c>
      <c r="L14" s="322">
        <f t="shared" si="1"/>
        <v>0</v>
      </c>
      <c r="M14" s="323">
        <f t="shared" si="1"/>
        <v>0</v>
      </c>
      <c r="N14" s="34">
        <f>+'BUDGET '!G94+'BUDGET '!H94</f>
        <v>0</v>
      </c>
    </row>
    <row r="15" spans="1:14" ht="13.5" thickBot="1" x14ac:dyDescent="0.25">
      <c r="A15" s="133"/>
      <c r="B15" s="327"/>
      <c r="C15" s="327"/>
      <c r="D15" s="327"/>
      <c r="E15" s="327"/>
      <c r="F15" s="327"/>
      <c r="G15" s="327"/>
      <c r="H15" s="327"/>
      <c r="I15" s="327"/>
      <c r="J15" s="327"/>
      <c r="K15" s="328"/>
      <c r="L15" s="328"/>
      <c r="M15" s="328"/>
      <c r="N15" s="136"/>
    </row>
    <row r="16" spans="1:14" ht="33" customHeight="1" thickBot="1" x14ac:dyDescent="0.3">
      <c r="A16" s="130" t="s">
        <v>158</v>
      </c>
      <c r="B16" s="329">
        <f>+B14+B11</f>
        <v>0</v>
      </c>
      <c r="C16" s="329">
        <f t="shared" ref="C16:M16" si="2">+C14+C11</f>
        <v>0</v>
      </c>
      <c r="D16" s="329">
        <f t="shared" si="2"/>
        <v>0</v>
      </c>
      <c r="E16" s="329">
        <f t="shared" si="2"/>
        <v>0</v>
      </c>
      <c r="F16" s="329">
        <f t="shared" si="2"/>
        <v>0</v>
      </c>
      <c r="G16" s="329">
        <f t="shared" si="2"/>
        <v>0</v>
      </c>
      <c r="H16" s="329">
        <f t="shared" si="2"/>
        <v>0</v>
      </c>
      <c r="I16" s="329">
        <f t="shared" si="2"/>
        <v>0</v>
      </c>
      <c r="J16" s="329">
        <f t="shared" si="2"/>
        <v>0</v>
      </c>
      <c r="K16" s="329">
        <f t="shared" si="2"/>
        <v>0</v>
      </c>
      <c r="L16" s="329">
        <f t="shared" si="2"/>
        <v>0</v>
      </c>
      <c r="M16" s="331">
        <f t="shared" si="2"/>
        <v>0</v>
      </c>
      <c r="N16" s="132" t="e">
        <f>+N14+N11</f>
        <v>#REF!</v>
      </c>
    </row>
    <row r="17" spans="1:14" ht="24.75" customHeight="1" thickBot="1" x14ac:dyDescent="0.25">
      <c r="A17" s="163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271" t="e">
        <f>(SUM(K10:M10)+SUM(K13:M13))/N16</f>
        <v>#REF!</v>
      </c>
    </row>
    <row r="18" spans="1:14" s="340" customFormat="1" ht="24.75" customHeight="1" thickBot="1" x14ac:dyDescent="0.25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362"/>
    </row>
    <row r="19" spans="1:14" ht="16.5" customHeight="1" x14ac:dyDescent="0.25">
      <c r="A19" s="465" t="str">
        <f>+'BUDGET '!A3</f>
        <v>Funding Source:    Supportive Services</v>
      </c>
      <c r="B19" s="466"/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M19" s="466"/>
      <c r="N19" s="467"/>
    </row>
    <row r="20" spans="1:14" x14ac:dyDescent="0.2">
      <c r="A20" s="30"/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31"/>
    </row>
    <row r="21" spans="1:14" ht="21.75" customHeight="1" x14ac:dyDescent="0.25">
      <c r="A21" s="32" t="s">
        <v>44</v>
      </c>
      <c r="B21" s="18" t="s">
        <v>33</v>
      </c>
      <c r="C21" s="18" t="s">
        <v>34</v>
      </c>
      <c r="D21" s="18" t="s">
        <v>35</v>
      </c>
      <c r="E21" s="18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8" t="s">
        <v>30</v>
      </c>
      <c r="L21" s="18" t="s">
        <v>31</v>
      </c>
      <c r="M21" s="18" t="s">
        <v>32</v>
      </c>
      <c r="N21" s="33" t="s">
        <v>7</v>
      </c>
    </row>
    <row r="22" spans="1:14" ht="24.95" customHeight="1" x14ac:dyDescent="0.25">
      <c r="A22" s="126" t="s">
        <v>43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4">
        <f>SUM(B22:M22)</f>
        <v>0</v>
      </c>
    </row>
    <row r="23" spans="1:14" ht="24.95" customHeight="1" x14ac:dyDescent="0.25">
      <c r="A23" s="122" t="s">
        <v>156</v>
      </c>
      <c r="B23" s="379">
        <f>+B22</f>
        <v>0</v>
      </c>
      <c r="C23" s="379">
        <f t="shared" ref="C23:M23" si="3">B23+C22</f>
        <v>0</v>
      </c>
      <c r="D23" s="379">
        <f t="shared" si="3"/>
        <v>0</v>
      </c>
      <c r="E23" s="379">
        <f t="shared" si="3"/>
        <v>0</v>
      </c>
      <c r="F23" s="379">
        <f t="shared" si="3"/>
        <v>0</v>
      </c>
      <c r="G23" s="379">
        <f t="shared" si="3"/>
        <v>0</v>
      </c>
      <c r="H23" s="379">
        <f t="shared" si="3"/>
        <v>0</v>
      </c>
      <c r="I23" s="379">
        <f t="shared" si="3"/>
        <v>0</v>
      </c>
      <c r="J23" s="379">
        <f t="shared" si="3"/>
        <v>0</v>
      </c>
      <c r="K23" s="379">
        <f t="shared" si="3"/>
        <v>0</v>
      </c>
      <c r="L23" s="379">
        <f t="shared" si="3"/>
        <v>0</v>
      </c>
      <c r="M23" s="23">
        <f t="shared" si="3"/>
        <v>0</v>
      </c>
      <c r="N23" s="34">
        <f>+'BUDGET '!M86</f>
        <v>0</v>
      </c>
    </row>
    <row r="24" spans="1:14" ht="13.5" customHeight="1" thickBot="1" x14ac:dyDescent="0.3">
      <c r="A24" s="350"/>
      <c r="B24" s="380"/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53"/>
      <c r="N24" s="359"/>
    </row>
    <row r="25" spans="1:14" s="340" customFormat="1" ht="20.25" customHeight="1" thickBot="1" x14ac:dyDescent="0.3">
      <c r="A25" s="374"/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68"/>
      <c r="N25" s="271" t="e">
        <f>SUM(K22:M22)/N23</f>
        <v>#DIV/0!</v>
      </c>
    </row>
    <row r="26" spans="1:14" ht="24" customHeight="1" thickBot="1" x14ac:dyDescent="0.25">
      <c r="A26" s="357"/>
      <c r="B26" s="366"/>
      <c r="C26" s="366"/>
      <c r="D26" s="366"/>
      <c r="E26" s="366"/>
      <c r="F26" s="366"/>
      <c r="G26" s="366"/>
      <c r="H26" s="366"/>
      <c r="I26" s="366"/>
      <c r="J26" s="366"/>
      <c r="K26" s="358"/>
      <c r="L26" s="358"/>
      <c r="M26" s="358"/>
      <c r="N26" s="348"/>
    </row>
    <row r="27" spans="1:14" ht="16.5" customHeight="1" x14ac:dyDescent="0.25">
      <c r="A27" s="468" t="str">
        <f>+'BUDGET SUMMARY'!A4</f>
        <v xml:space="preserve">Funding Source:   ENTER FUND SOURCE HERE 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70"/>
    </row>
    <row r="28" spans="1:14" x14ac:dyDescent="0.2">
      <c r="A28" s="3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31"/>
    </row>
    <row r="29" spans="1:14" ht="21.75" customHeight="1" x14ac:dyDescent="0.25">
      <c r="A29" s="32" t="s">
        <v>44</v>
      </c>
      <c r="B29" s="18" t="s">
        <v>33</v>
      </c>
      <c r="C29" s="18" t="s">
        <v>34</v>
      </c>
      <c r="D29" s="18" t="s">
        <v>35</v>
      </c>
      <c r="E29" s="18" t="s">
        <v>36</v>
      </c>
      <c r="F29" s="18" t="s">
        <v>37</v>
      </c>
      <c r="G29" s="18" t="s">
        <v>38</v>
      </c>
      <c r="H29" s="18" t="s">
        <v>39</v>
      </c>
      <c r="I29" s="18" t="s">
        <v>40</v>
      </c>
      <c r="J29" s="18" t="s">
        <v>41</v>
      </c>
      <c r="K29" s="18" t="s">
        <v>30</v>
      </c>
      <c r="L29" s="18" t="s">
        <v>31</v>
      </c>
      <c r="M29" s="18" t="s">
        <v>32</v>
      </c>
      <c r="N29" s="33" t="s">
        <v>7</v>
      </c>
    </row>
    <row r="30" spans="1:14" ht="24.95" customHeight="1" x14ac:dyDescent="0.25">
      <c r="A30" s="126" t="s">
        <v>43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4">
        <f>SUM(B30:M30)</f>
        <v>0</v>
      </c>
    </row>
    <row r="31" spans="1:14" ht="24.95" customHeight="1" x14ac:dyDescent="0.25">
      <c r="A31" s="345" t="s">
        <v>155</v>
      </c>
      <c r="B31" s="322">
        <f>+B30</f>
        <v>0</v>
      </c>
      <c r="C31" s="322">
        <f t="shared" ref="C31:M31" si="4">B31+C30</f>
        <v>0</v>
      </c>
      <c r="D31" s="322">
        <f t="shared" si="4"/>
        <v>0</v>
      </c>
      <c r="E31" s="322">
        <f t="shared" si="4"/>
        <v>0</v>
      </c>
      <c r="F31" s="322">
        <f t="shared" si="4"/>
        <v>0</v>
      </c>
      <c r="G31" s="322">
        <f t="shared" si="4"/>
        <v>0</v>
      </c>
      <c r="H31" s="322">
        <f t="shared" si="4"/>
        <v>0</v>
      </c>
      <c r="I31" s="322">
        <f t="shared" si="4"/>
        <v>0</v>
      </c>
      <c r="J31" s="322">
        <f t="shared" si="4"/>
        <v>0</v>
      </c>
      <c r="K31" s="322">
        <f t="shared" si="4"/>
        <v>0</v>
      </c>
      <c r="L31" s="322">
        <f t="shared" si="4"/>
        <v>0</v>
      </c>
      <c r="M31" s="23">
        <f t="shared" si="4"/>
        <v>0</v>
      </c>
      <c r="N31" s="34" t="e">
        <f>+'BUDGET '!#REF!-'BUDGET '!K94-'BUDGET '!L94</f>
        <v>#REF!</v>
      </c>
    </row>
    <row r="32" spans="1:14" ht="13.5" customHeight="1" thickBot="1" x14ac:dyDescent="0.3">
      <c r="A32" s="124"/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5"/>
      <c r="N32" s="125"/>
    </row>
    <row r="33" spans="1:14" ht="24.95" customHeight="1" x14ac:dyDescent="0.25">
      <c r="A33" s="127" t="s">
        <v>43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123">
        <f>SUM(B33:M33)</f>
        <v>0</v>
      </c>
    </row>
    <row r="34" spans="1:14" ht="24.95" customHeight="1" x14ac:dyDescent="0.25">
      <c r="A34" s="122" t="s">
        <v>157</v>
      </c>
      <c r="B34" s="322">
        <f>+B33</f>
        <v>0</v>
      </c>
      <c r="C34" s="322">
        <f t="shared" ref="C34:M34" si="5">B34+C33</f>
        <v>0</v>
      </c>
      <c r="D34" s="322">
        <f t="shared" si="5"/>
        <v>0</v>
      </c>
      <c r="E34" s="322">
        <f t="shared" si="5"/>
        <v>0</v>
      </c>
      <c r="F34" s="322">
        <f t="shared" si="5"/>
        <v>0</v>
      </c>
      <c r="G34" s="322">
        <f t="shared" si="5"/>
        <v>0</v>
      </c>
      <c r="H34" s="322">
        <f t="shared" si="5"/>
        <v>0</v>
      </c>
      <c r="I34" s="322">
        <f t="shared" si="5"/>
        <v>0</v>
      </c>
      <c r="J34" s="322">
        <f t="shared" si="5"/>
        <v>0</v>
      </c>
      <c r="K34" s="322">
        <f t="shared" si="5"/>
        <v>0</v>
      </c>
      <c r="L34" s="322">
        <f t="shared" si="5"/>
        <v>0</v>
      </c>
      <c r="M34" s="23">
        <f t="shared" si="5"/>
        <v>0</v>
      </c>
      <c r="N34" s="34">
        <f>+'BUDGET '!K94+'BUDGET '!L94</f>
        <v>0</v>
      </c>
    </row>
    <row r="35" spans="1:14" ht="13.5" thickBot="1" x14ac:dyDescent="0.25">
      <c r="A35" s="133"/>
      <c r="B35" s="134"/>
      <c r="C35" s="134"/>
      <c r="D35" s="134"/>
      <c r="E35" s="134"/>
      <c r="F35" s="134"/>
      <c r="G35" s="134"/>
      <c r="H35" s="134"/>
      <c r="I35" s="134"/>
      <c r="J35" s="134"/>
      <c r="K35" s="135"/>
      <c r="L35" s="135"/>
      <c r="M35" s="135"/>
      <c r="N35" s="136"/>
    </row>
    <row r="36" spans="1:14" ht="33" customHeight="1" thickBot="1" x14ac:dyDescent="0.3">
      <c r="A36" s="130" t="s">
        <v>158</v>
      </c>
      <c r="B36" s="131">
        <f>+B34+B31</f>
        <v>0</v>
      </c>
      <c r="C36" s="131">
        <f t="shared" ref="C36:M36" si="6">+C34+C31</f>
        <v>0</v>
      </c>
      <c r="D36" s="131">
        <f t="shared" si="6"/>
        <v>0</v>
      </c>
      <c r="E36" s="131">
        <f t="shared" si="6"/>
        <v>0</v>
      </c>
      <c r="F36" s="131">
        <f t="shared" si="6"/>
        <v>0</v>
      </c>
      <c r="G36" s="131">
        <f t="shared" si="6"/>
        <v>0</v>
      </c>
      <c r="H36" s="131">
        <f t="shared" si="6"/>
        <v>0</v>
      </c>
      <c r="I36" s="131">
        <f t="shared" si="6"/>
        <v>0</v>
      </c>
      <c r="J36" s="131">
        <f t="shared" si="6"/>
        <v>0</v>
      </c>
      <c r="K36" s="131">
        <f t="shared" si="6"/>
        <v>0</v>
      </c>
      <c r="L36" s="131">
        <f t="shared" si="6"/>
        <v>0</v>
      </c>
      <c r="M36" s="131">
        <f t="shared" si="6"/>
        <v>0</v>
      </c>
      <c r="N36" s="132" t="e">
        <f>+N34+N31</f>
        <v>#REF!</v>
      </c>
    </row>
    <row r="37" spans="1:14" ht="26.25" customHeight="1" thickBot="1" x14ac:dyDescent="0.25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271" t="e">
        <f>(SUM(K30:M30)+SUM(K33:M33))/N36</f>
        <v>#REF!</v>
      </c>
    </row>
    <row r="38" spans="1:14" s="340" customFormat="1" ht="17.25" customHeight="1" thickBot="1" x14ac:dyDescent="0.25">
      <c r="A38" s="382"/>
      <c r="B38" s="383"/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4"/>
    </row>
    <row r="39" spans="1:14" s="340" customFormat="1" ht="26.25" customHeight="1" thickBot="1" x14ac:dyDescent="0.25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361"/>
    </row>
    <row r="40" spans="1:14" s="340" customFormat="1" ht="30" customHeight="1" thickBot="1" x14ac:dyDescent="0.3">
      <c r="A40" s="349" t="s">
        <v>159</v>
      </c>
      <c r="B40" s="138">
        <f t="shared" ref="B40:L40" si="7">+B31+B23+B11</f>
        <v>0</v>
      </c>
      <c r="C40" s="138">
        <f t="shared" si="7"/>
        <v>0</v>
      </c>
      <c r="D40" s="138">
        <f t="shared" si="7"/>
        <v>0</v>
      </c>
      <c r="E40" s="138">
        <f t="shared" si="7"/>
        <v>0</v>
      </c>
      <c r="F40" s="138">
        <f t="shared" si="7"/>
        <v>0</v>
      </c>
      <c r="G40" s="138">
        <f t="shared" si="7"/>
        <v>0</v>
      </c>
      <c r="H40" s="138">
        <f t="shared" si="7"/>
        <v>0</v>
      </c>
      <c r="I40" s="138">
        <f t="shared" si="7"/>
        <v>0</v>
      </c>
      <c r="J40" s="138">
        <f t="shared" si="7"/>
        <v>0</v>
      </c>
      <c r="K40" s="138">
        <f t="shared" si="7"/>
        <v>0</v>
      </c>
      <c r="L40" s="138">
        <f t="shared" si="7"/>
        <v>0</v>
      </c>
      <c r="M40" s="138">
        <f>+M31+M23+M11</f>
        <v>0</v>
      </c>
      <c r="N40" s="137" t="e">
        <f>+'BUDGET SUMMARY'!#REF!-'BUDGET '!M94</f>
        <v>#REF!</v>
      </c>
    </row>
    <row r="41" spans="1:14" ht="15.75" customHeight="1" thickBot="1" x14ac:dyDescent="0.25"/>
    <row r="42" spans="1:14" s="340" customFormat="1" ht="27" customHeight="1" thickBot="1" x14ac:dyDescent="0.3">
      <c r="A42" s="115" t="s">
        <v>160</v>
      </c>
      <c r="B42" s="138">
        <f t="shared" ref="B42:L42" si="8">+B34+B14</f>
        <v>0</v>
      </c>
      <c r="C42" s="138">
        <f t="shared" si="8"/>
        <v>0</v>
      </c>
      <c r="D42" s="138">
        <f t="shared" si="8"/>
        <v>0</v>
      </c>
      <c r="E42" s="138">
        <f t="shared" si="8"/>
        <v>0</v>
      </c>
      <c r="F42" s="138">
        <f t="shared" si="8"/>
        <v>0</v>
      </c>
      <c r="G42" s="138">
        <f t="shared" si="8"/>
        <v>0</v>
      </c>
      <c r="H42" s="138">
        <f t="shared" si="8"/>
        <v>0</v>
      </c>
      <c r="I42" s="138">
        <f t="shared" si="8"/>
        <v>0</v>
      </c>
      <c r="J42" s="138">
        <f t="shared" si="8"/>
        <v>0</v>
      </c>
      <c r="K42" s="138">
        <f t="shared" si="8"/>
        <v>0</v>
      </c>
      <c r="L42" s="138">
        <f t="shared" si="8"/>
        <v>0</v>
      </c>
      <c r="M42" s="138">
        <f>+M34+M14</f>
        <v>0</v>
      </c>
      <c r="N42" s="137">
        <f>+'BUDGET '!M94</f>
        <v>0</v>
      </c>
    </row>
    <row r="43" spans="1:14" s="340" customFormat="1" ht="15.75" customHeight="1" thickBot="1" x14ac:dyDescent="0.25"/>
    <row r="44" spans="1:14" ht="27" customHeight="1" thickBot="1" x14ac:dyDescent="0.3">
      <c r="A44" s="115" t="s">
        <v>161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138" t="e">
        <f>+'BUDGET SUMMARY'!#REF!*-1</f>
        <v>#REF!</v>
      </c>
      <c r="N44" s="137" t="e">
        <f>+'BUDGET '!#REF!</f>
        <v>#REF!</v>
      </c>
    </row>
    <row r="45" spans="1:14" ht="27" customHeight="1" thickBot="1" x14ac:dyDescent="0.25"/>
    <row r="46" spans="1:14" ht="27" customHeight="1" thickBot="1" x14ac:dyDescent="0.3">
      <c r="A46" s="29" t="s">
        <v>56</v>
      </c>
      <c r="B46" s="27">
        <f>+B44+B42+B40</f>
        <v>0</v>
      </c>
      <c r="C46" s="27">
        <f t="shared" ref="C46:M46" si="9">+C44+C42+C40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 t="e">
        <f t="shared" si="9"/>
        <v>#REF!</v>
      </c>
      <c r="N46" s="28">
        <f>+'BUDGET SUMMARY'!F25</f>
        <v>0</v>
      </c>
    </row>
    <row r="48" spans="1:14" x14ac:dyDescent="0.2">
      <c r="N48" s="74"/>
    </row>
  </sheetData>
  <protectedRanges>
    <protectedRange sqref="B33:M33 B30:M30 B13:M13 B10:M10 B22:M22" name="Range1"/>
  </protectedRanges>
  <mergeCells count="5">
    <mergeCell ref="A3:N3"/>
    <mergeCell ref="A5:N5"/>
    <mergeCell ref="A7:N7"/>
    <mergeCell ref="A19:N19"/>
    <mergeCell ref="A27:N27"/>
  </mergeCells>
  <phoneticPr fontId="0" type="noConversion"/>
  <pageMargins left="0" right="0" top="0.37" bottom="0.25" header="0" footer="0"/>
  <pageSetup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1"/>
  <sheetViews>
    <sheetView zoomScaleNormal="100" workbookViewId="0">
      <pane xSplit="3" ySplit="7" topLeftCell="D14" activePane="bottomRight" state="frozen"/>
      <selection pane="topRight" activeCell="D1" sqref="D1"/>
      <selection pane="bottomLeft" activeCell="A9" sqref="A9"/>
      <selection pane="bottomRight" activeCell="F47" sqref="F47"/>
    </sheetView>
  </sheetViews>
  <sheetFormatPr defaultRowHeight="12.75" x14ac:dyDescent="0.2"/>
  <cols>
    <col min="2" max="2" width="8.28515625" customWidth="1"/>
    <col min="3" max="3" width="25.140625" customWidth="1"/>
    <col min="4" max="4" width="10.85546875" customWidth="1"/>
    <col min="5" max="5" width="9.28515625" customWidth="1"/>
    <col min="6" max="6" width="8.7109375" customWidth="1"/>
    <col min="7" max="7" width="9.140625" style="288" customWidth="1"/>
    <col min="8" max="9" width="9.140625" style="340" customWidth="1"/>
    <col min="10" max="10" width="9.85546875" customWidth="1"/>
    <col min="11" max="11" width="8.85546875" customWidth="1"/>
    <col min="12" max="12" width="7.85546875" customWidth="1"/>
    <col min="13" max="13" width="8.85546875" customWidth="1"/>
    <col min="14" max="15" width="10.7109375" customWidth="1"/>
    <col min="16" max="16" width="10" customWidth="1"/>
  </cols>
  <sheetData>
    <row r="1" spans="1:19" x14ac:dyDescent="0.2">
      <c r="A1" s="1" t="str">
        <f>+'BUDGET SUMMARY'!A1</f>
        <v>Agency Name:  ENTER YOUR AGENCY NAME HERE</v>
      </c>
      <c r="S1" s="83">
        <f ca="1">TODAY()</f>
        <v>45723</v>
      </c>
    </row>
    <row r="2" spans="1:19" x14ac:dyDescent="0.2">
      <c r="A2" s="1" t="str">
        <f>+'BUDGET SUMMARY'!A6</f>
        <v>Addendum #:   REQUEST FOR PROPOSAL</v>
      </c>
    </row>
    <row r="3" spans="1:19" ht="15.75" customHeight="1" x14ac:dyDescent="0.2">
      <c r="A3" s="458" t="s">
        <v>47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</row>
    <row r="4" spans="1:19" ht="12.75" customHeight="1" x14ac:dyDescent="0.2">
      <c r="A4" s="458"/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</row>
    <row r="5" spans="1:19" x14ac:dyDescent="0.2">
      <c r="A5" s="340"/>
      <c r="B5" s="340"/>
      <c r="C5" s="340"/>
      <c r="D5" s="340"/>
      <c r="E5" s="340"/>
      <c r="F5" s="340"/>
      <c r="G5" s="340"/>
      <c r="J5" s="340"/>
      <c r="K5" s="340"/>
      <c r="L5" s="340"/>
      <c r="M5" s="340"/>
      <c r="N5" s="340"/>
      <c r="O5" s="340"/>
      <c r="P5" s="340"/>
      <c r="Q5" s="340"/>
      <c r="R5" s="340"/>
      <c r="S5" s="340"/>
    </row>
    <row r="6" spans="1:19" ht="15.75" customHeight="1" x14ac:dyDescent="0.2">
      <c r="A6" s="475" t="s">
        <v>164</v>
      </c>
      <c r="B6" s="476"/>
      <c r="C6" s="477"/>
      <c r="D6" s="473" t="s">
        <v>94</v>
      </c>
      <c r="E6" s="471" t="s">
        <v>165</v>
      </c>
      <c r="F6" s="473" t="s">
        <v>166</v>
      </c>
      <c r="G6" s="481" t="s">
        <v>173</v>
      </c>
      <c r="H6" s="482"/>
      <c r="I6" s="481" t="s">
        <v>174</v>
      </c>
      <c r="J6" s="482"/>
      <c r="K6" s="473" t="s">
        <v>183</v>
      </c>
      <c r="L6" s="471" t="s">
        <v>184</v>
      </c>
      <c r="M6" s="471" t="s">
        <v>185</v>
      </c>
      <c r="N6" s="471" t="s">
        <v>95</v>
      </c>
      <c r="O6" s="471" t="s">
        <v>186</v>
      </c>
      <c r="P6" s="471" t="s">
        <v>96</v>
      </c>
      <c r="Q6" s="471" t="s">
        <v>167</v>
      </c>
      <c r="R6" s="488" t="s">
        <v>84</v>
      </c>
      <c r="S6" s="486" t="s">
        <v>97</v>
      </c>
    </row>
    <row r="7" spans="1:19" ht="46.5" customHeight="1" x14ac:dyDescent="0.2">
      <c r="A7" s="478"/>
      <c r="B7" s="479"/>
      <c r="C7" s="480"/>
      <c r="D7" s="474"/>
      <c r="E7" s="472"/>
      <c r="F7" s="474"/>
      <c r="G7" s="253" t="s">
        <v>85</v>
      </c>
      <c r="H7" s="253" t="s">
        <v>86</v>
      </c>
      <c r="I7" s="253" t="s">
        <v>85</v>
      </c>
      <c r="J7" s="253" t="s">
        <v>86</v>
      </c>
      <c r="K7" s="474"/>
      <c r="L7" s="472"/>
      <c r="M7" s="472"/>
      <c r="N7" s="472"/>
      <c r="O7" s="472"/>
      <c r="P7" s="472"/>
      <c r="Q7" s="472"/>
      <c r="R7" s="489"/>
      <c r="S7" s="487"/>
    </row>
    <row r="8" spans="1:19" ht="46.5" customHeight="1" x14ac:dyDescent="0.2">
      <c r="A8" s="483" t="s">
        <v>136</v>
      </c>
      <c r="B8" s="484"/>
      <c r="C8" s="484"/>
      <c r="D8" s="484"/>
      <c r="E8" s="485"/>
      <c r="F8" s="252"/>
      <c r="G8" s="251"/>
      <c r="H8" s="251"/>
      <c r="I8" s="251"/>
      <c r="J8" s="251"/>
      <c r="K8" s="385"/>
      <c r="L8" s="385"/>
      <c r="M8" s="385"/>
      <c r="N8" s="385"/>
      <c r="O8" s="385"/>
      <c r="P8" s="385"/>
      <c r="Q8" s="385"/>
      <c r="R8" s="385"/>
      <c r="S8" s="385"/>
    </row>
    <row r="9" spans="1:19" ht="12.75" customHeight="1" x14ac:dyDescent="0.2">
      <c r="A9" s="244" t="str">
        <f>+'BUDGET '!B15</f>
        <v>COUNTY :  Ingham</v>
      </c>
      <c r="B9" s="245"/>
      <c r="C9" s="246"/>
      <c r="D9" s="395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4">
        <f t="shared" ref="S9:S36" si="0">SUM(D9:R9)</f>
        <v>0</v>
      </c>
    </row>
    <row r="10" spans="1:19" x14ac:dyDescent="0.2">
      <c r="A10" s="244">
        <f>+'BUDGET '!B16</f>
        <v>0</v>
      </c>
      <c r="B10" s="248"/>
      <c r="C10" s="249"/>
      <c r="D10" s="247"/>
      <c r="E10" s="247"/>
      <c r="F10" s="250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4">
        <f t="shared" si="0"/>
        <v>0</v>
      </c>
    </row>
    <row r="11" spans="1:19" x14ac:dyDescent="0.2">
      <c r="A11" s="244">
        <f>+'BUDGET '!B17</f>
        <v>0</v>
      </c>
      <c r="B11" s="248"/>
      <c r="C11" s="249"/>
      <c r="D11" s="247"/>
      <c r="E11" s="247"/>
      <c r="F11" s="250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4">
        <f t="shared" si="0"/>
        <v>0</v>
      </c>
    </row>
    <row r="12" spans="1:19" x14ac:dyDescent="0.2">
      <c r="A12" s="244">
        <f>+'BUDGET '!B18</f>
        <v>0</v>
      </c>
      <c r="B12" s="248"/>
      <c r="C12" s="249"/>
      <c r="D12" s="247"/>
      <c r="E12" s="247"/>
      <c r="F12" s="250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4">
        <f t="shared" si="0"/>
        <v>0</v>
      </c>
    </row>
    <row r="13" spans="1:19" x14ac:dyDescent="0.2">
      <c r="A13" s="244">
        <f>+'BUDGET '!B19</f>
        <v>0</v>
      </c>
      <c r="B13" s="248"/>
      <c r="C13" s="249"/>
      <c r="D13" s="247"/>
      <c r="E13" s="247"/>
      <c r="F13" s="250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4">
        <f t="shared" si="0"/>
        <v>0</v>
      </c>
    </row>
    <row r="14" spans="1:19" x14ac:dyDescent="0.2">
      <c r="A14" s="244">
        <f>+'BUDGET '!B20</f>
        <v>0</v>
      </c>
      <c r="B14" s="248"/>
      <c r="C14" s="249"/>
      <c r="D14" s="247"/>
      <c r="E14" s="247"/>
      <c r="F14" s="250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4">
        <f t="shared" si="0"/>
        <v>0</v>
      </c>
    </row>
    <row r="15" spans="1:19" x14ac:dyDescent="0.2">
      <c r="A15" s="244">
        <f>+'BUDGET '!B21</f>
        <v>0</v>
      </c>
      <c r="B15" s="248"/>
      <c r="C15" s="249"/>
      <c r="D15" s="247"/>
      <c r="E15" s="247"/>
      <c r="F15" s="250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4">
        <f t="shared" si="0"/>
        <v>0</v>
      </c>
    </row>
    <row r="16" spans="1:19" x14ac:dyDescent="0.2">
      <c r="A16" s="244">
        <f>+'BUDGET '!B22</f>
        <v>0</v>
      </c>
      <c r="B16" s="248"/>
      <c r="C16" s="249"/>
      <c r="D16" s="247"/>
      <c r="E16" s="247"/>
      <c r="F16" s="250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4">
        <f t="shared" si="0"/>
        <v>0</v>
      </c>
    </row>
    <row r="17" spans="1:19" x14ac:dyDescent="0.2">
      <c r="A17" s="244">
        <f>+'BUDGET '!B23</f>
        <v>0</v>
      </c>
      <c r="B17" s="248"/>
      <c r="C17" s="249"/>
      <c r="D17" s="247"/>
      <c r="E17" s="247"/>
      <c r="F17" s="250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4">
        <f t="shared" si="0"/>
        <v>0</v>
      </c>
    </row>
    <row r="18" spans="1:19" x14ac:dyDescent="0.2">
      <c r="A18" s="244">
        <f>+'BUDGET '!B24</f>
        <v>0</v>
      </c>
      <c r="B18" s="248"/>
      <c r="C18" s="249"/>
      <c r="D18" s="247"/>
      <c r="E18" s="247"/>
      <c r="F18" s="250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4">
        <f t="shared" si="0"/>
        <v>0</v>
      </c>
    </row>
    <row r="19" spans="1:19" x14ac:dyDescent="0.2">
      <c r="A19" s="244">
        <f>+'BUDGET '!B25</f>
        <v>0</v>
      </c>
      <c r="B19" s="248"/>
      <c r="C19" s="249"/>
      <c r="D19" s="247"/>
      <c r="E19" s="247"/>
      <c r="F19" s="250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4">
        <f t="shared" si="0"/>
        <v>0</v>
      </c>
    </row>
    <row r="20" spans="1:19" x14ac:dyDescent="0.2">
      <c r="A20" s="244">
        <f>+'BUDGET '!B26</f>
        <v>0</v>
      </c>
      <c r="B20" s="248"/>
      <c r="C20" s="249"/>
      <c r="D20" s="247"/>
      <c r="E20" s="247"/>
      <c r="F20" s="250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4">
        <f t="shared" si="0"/>
        <v>0</v>
      </c>
    </row>
    <row r="21" spans="1:19" x14ac:dyDescent="0.2">
      <c r="A21" s="250">
        <f>+'BUDGET '!B27</f>
        <v>0</v>
      </c>
      <c r="B21" s="248"/>
      <c r="C21" s="249"/>
      <c r="D21" s="392"/>
      <c r="E21" s="392"/>
      <c r="F21" s="397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6">
        <f t="shared" si="0"/>
        <v>0</v>
      </c>
    </row>
    <row r="22" spans="1:19" x14ac:dyDescent="0.2">
      <c r="A22" s="393">
        <f>+'BUDGET '!B28</f>
        <v>0</v>
      </c>
      <c r="B22" s="398"/>
      <c r="C22" s="390"/>
      <c r="D22" s="392"/>
      <c r="E22" s="392"/>
      <c r="F22" s="397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4">
        <f t="shared" si="0"/>
        <v>0</v>
      </c>
    </row>
    <row r="23" spans="1:19" x14ac:dyDescent="0.2">
      <c r="A23" s="244">
        <f>+'BUDGET '!B29</f>
        <v>0</v>
      </c>
      <c r="B23" s="248"/>
      <c r="C23" s="249"/>
      <c r="D23" s="392"/>
      <c r="E23" s="392"/>
      <c r="F23" s="397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4">
        <f t="shared" si="0"/>
        <v>0</v>
      </c>
    </row>
    <row r="24" spans="1:19" x14ac:dyDescent="0.2">
      <c r="A24" s="244">
        <f>+'BUDGET '!B30</f>
        <v>0</v>
      </c>
      <c r="B24" s="248"/>
      <c r="C24" s="249"/>
      <c r="D24" s="247"/>
      <c r="E24" s="247"/>
      <c r="F24" s="250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4">
        <f t="shared" si="0"/>
        <v>0</v>
      </c>
    </row>
    <row r="25" spans="1:19" s="288" customFormat="1" x14ac:dyDescent="0.2">
      <c r="A25" s="244">
        <f>+'BUDGET '!B31</f>
        <v>0</v>
      </c>
      <c r="B25" s="248"/>
      <c r="C25" s="249"/>
      <c r="D25" s="247"/>
      <c r="E25" s="247"/>
      <c r="F25" s="250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4">
        <f t="shared" si="0"/>
        <v>0</v>
      </c>
    </row>
    <row r="26" spans="1:19" s="288" customFormat="1" x14ac:dyDescent="0.2">
      <c r="A26" s="244">
        <f>+'BUDGET '!B32</f>
        <v>0</v>
      </c>
      <c r="B26" s="248"/>
      <c r="C26" s="249"/>
      <c r="D26" s="247"/>
      <c r="E26" s="247"/>
      <c r="F26" s="250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4">
        <f t="shared" si="0"/>
        <v>0</v>
      </c>
    </row>
    <row r="27" spans="1:19" s="288" customFormat="1" x14ac:dyDescent="0.2">
      <c r="A27" s="244">
        <f>+'BUDGET '!B33</f>
        <v>0</v>
      </c>
      <c r="B27" s="248"/>
      <c r="C27" s="249"/>
      <c r="D27" s="247"/>
      <c r="E27" s="247"/>
      <c r="F27" s="250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4">
        <f t="shared" si="0"/>
        <v>0</v>
      </c>
    </row>
    <row r="28" spans="1:19" s="288" customFormat="1" x14ac:dyDescent="0.2">
      <c r="A28" s="244">
        <f>+'BUDGET '!B34</f>
        <v>0</v>
      </c>
      <c r="B28" s="248"/>
      <c r="C28" s="249"/>
      <c r="D28" s="247"/>
      <c r="E28" s="247"/>
      <c r="F28" s="250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4">
        <f t="shared" si="0"/>
        <v>0</v>
      </c>
    </row>
    <row r="29" spans="1:19" s="288" customFormat="1" x14ac:dyDescent="0.2">
      <c r="A29" s="244">
        <f>+'BUDGET '!B35</f>
        <v>0</v>
      </c>
      <c r="B29" s="248"/>
      <c r="C29" s="249"/>
      <c r="D29" s="247"/>
      <c r="E29" s="247"/>
      <c r="F29" s="250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4">
        <f t="shared" si="0"/>
        <v>0</v>
      </c>
    </row>
    <row r="30" spans="1:19" s="288" customFormat="1" x14ac:dyDescent="0.2">
      <c r="A30" s="244">
        <f>+'BUDGET '!B36</f>
        <v>0</v>
      </c>
      <c r="B30" s="248"/>
      <c r="C30" s="249"/>
      <c r="D30" s="247"/>
      <c r="E30" s="247"/>
      <c r="F30" s="250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4">
        <f t="shared" si="0"/>
        <v>0</v>
      </c>
    </row>
    <row r="31" spans="1:19" s="340" customFormat="1" x14ac:dyDescent="0.2">
      <c r="A31" s="244">
        <f>+'BUDGET '!B37</f>
        <v>0</v>
      </c>
      <c r="B31" s="248"/>
      <c r="C31" s="249"/>
      <c r="D31" s="247"/>
      <c r="E31" s="247"/>
      <c r="F31" s="250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4">
        <f t="shared" si="0"/>
        <v>0</v>
      </c>
    </row>
    <row r="32" spans="1:19" s="288" customFormat="1" x14ac:dyDescent="0.2">
      <c r="A32" s="244">
        <f>+'BUDGET '!B38</f>
        <v>0</v>
      </c>
      <c r="B32" s="248"/>
      <c r="C32" s="249"/>
      <c r="D32" s="247"/>
      <c r="E32" s="247"/>
      <c r="F32" s="250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4">
        <f t="shared" si="0"/>
        <v>0</v>
      </c>
    </row>
    <row r="33" spans="1:19" x14ac:dyDescent="0.2">
      <c r="A33" s="244">
        <f>+'BUDGET '!B39</f>
        <v>0</v>
      </c>
      <c r="B33" s="248"/>
      <c r="C33" s="249"/>
      <c r="D33" s="247"/>
      <c r="E33" s="247"/>
      <c r="F33" s="250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4">
        <f t="shared" si="0"/>
        <v>0</v>
      </c>
    </row>
    <row r="34" spans="1:19" x14ac:dyDescent="0.2">
      <c r="A34" s="244">
        <f>+'BUDGET '!B40</f>
        <v>0</v>
      </c>
      <c r="B34" s="248"/>
      <c r="C34" s="249"/>
      <c r="D34" s="247"/>
      <c r="E34" s="247"/>
      <c r="F34" s="250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4">
        <f t="shared" si="0"/>
        <v>0</v>
      </c>
    </row>
    <row r="35" spans="1:19" ht="15.75" x14ac:dyDescent="0.25">
      <c r="A35" s="402" t="s">
        <v>171</v>
      </c>
      <c r="B35" s="403"/>
      <c r="C35" s="404"/>
      <c r="D35" s="254">
        <f>SUM(D10:D34)</f>
        <v>0</v>
      </c>
      <c r="E35" s="254">
        <f t="shared" ref="E35:R35" si="1">SUM(E10:E34)</f>
        <v>0</v>
      </c>
      <c r="F35" s="254">
        <f t="shared" si="1"/>
        <v>0</v>
      </c>
      <c r="G35" s="254">
        <f t="shared" si="1"/>
        <v>0</v>
      </c>
      <c r="H35" s="254">
        <f t="shared" ref="H35" si="2">SUM(H10:H34)</f>
        <v>0</v>
      </c>
      <c r="I35" s="254">
        <f t="shared" ref="I35" si="3">SUM(I10:I34)</f>
        <v>0</v>
      </c>
      <c r="J35" s="254">
        <f t="shared" si="1"/>
        <v>0</v>
      </c>
      <c r="K35" s="254">
        <f t="shared" si="1"/>
        <v>0</v>
      </c>
      <c r="L35" s="254">
        <f t="shared" si="1"/>
        <v>0</v>
      </c>
      <c r="M35" s="254">
        <f t="shared" si="1"/>
        <v>0</v>
      </c>
      <c r="N35" s="254">
        <f t="shared" si="1"/>
        <v>0</v>
      </c>
      <c r="O35" s="254">
        <f t="shared" si="1"/>
        <v>0</v>
      </c>
      <c r="P35" s="254">
        <f t="shared" si="1"/>
        <v>0</v>
      </c>
      <c r="Q35" s="254">
        <f t="shared" si="1"/>
        <v>0</v>
      </c>
      <c r="R35" s="254">
        <f t="shared" si="1"/>
        <v>0</v>
      </c>
      <c r="S35" s="255">
        <f t="shared" si="0"/>
        <v>0</v>
      </c>
    </row>
    <row r="36" spans="1:19" ht="15.75" x14ac:dyDescent="0.25">
      <c r="A36" s="405"/>
      <c r="B36" s="403" t="s">
        <v>169</v>
      </c>
      <c r="C36" s="406"/>
      <c r="D36" s="256">
        <f>D35/40</f>
        <v>0</v>
      </c>
      <c r="E36" s="256">
        <f>E35/40</f>
        <v>0</v>
      </c>
      <c r="F36" s="256">
        <f>F35/40</f>
        <v>0</v>
      </c>
      <c r="G36" s="256">
        <f>G35/40</f>
        <v>0</v>
      </c>
      <c r="H36" s="256">
        <f t="shared" ref="H36:I36" si="4">H35/40</f>
        <v>0</v>
      </c>
      <c r="I36" s="256">
        <f t="shared" si="4"/>
        <v>0</v>
      </c>
      <c r="J36" s="256">
        <f t="shared" ref="J36:R36" si="5">J35/40</f>
        <v>0</v>
      </c>
      <c r="K36" s="256">
        <f t="shared" si="5"/>
        <v>0</v>
      </c>
      <c r="L36" s="256">
        <f t="shared" si="5"/>
        <v>0</v>
      </c>
      <c r="M36" s="256">
        <f t="shared" si="5"/>
        <v>0</v>
      </c>
      <c r="N36" s="256">
        <f t="shared" si="5"/>
        <v>0</v>
      </c>
      <c r="O36" s="256">
        <f t="shared" si="5"/>
        <v>0</v>
      </c>
      <c r="P36" s="256">
        <f t="shared" si="5"/>
        <v>0</v>
      </c>
      <c r="Q36" s="256">
        <f t="shared" si="5"/>
        <v>0</v>
      </c>
      <c r="R36" s="256">
        <f t="shared" si="5"/>
        <v>0</v>
      </c>
      <c r="S36" s="255">
        <f t="shared" si="0"/>
        <v>0</v>
      </c>
    </row>
    <row r="37" spans="1:19" ht="15.75" x14ac:dyDescent="0.25">
      <c r="A37" s="257" t="s">
        <v>87</v>
      </c>
      <c r="B37" s="243" t="s">
        <v>98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6"/>
    </row>
    <row r="38" spans="1:19" x14ac:dyDescent="0.2">
      <c r="A38" s="257"/>
      <c r="B38" s="24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6"/>
    </row>
    <row r="39" spans="1:19" x14ac:dyDescent="0.2">
      <c r="A39" s="178" t="s">
        <v>168</v>
      </c>
      <c r="B39" s="340"/>
      <c r="C39" s="340"/>
      <c r="D39" s="340"/>
      <c r="E39" s="340"/>
      <c r="F39" s="340"/>
      <c r="G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</row>
    <row r="40" spans="1:19" x14ac:dyDescent="0.2">
      <c r="A40" s="341"/>
      <c r="B40" s="341"/>
      <c r="C40" s="340"/>
      <c r="D40" s="340"/>
      <c r="E40" s="340"/>
      <c r="F40" s="340"/>
      <c r="G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/>
    </row>
    <row r="41" spans="1:19" x14ac:dyDescent="0.2">
      <c r="A41" s="341"/>
      <c r="B41" s="341"/>
      <c r="C41" s="340"/>
      <c r="D41" s="340"/>
      <c r="E41" s="340"/>
      <c r="F41" s="340"/>
      <c r="G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</row>
  </sheetData>
  <protectedRanges>
    <protectedRange sqref="A6:B6 A7:C34 S6:S34 L9:R34 A35:S36 D8:K34" name="Staff Alloc sheet Data Entry_2_1_1"/>
    <protectedRange sqref="D7:J7 D6:R6" name="Staff Alloc sheet Data Entry_2_2"/>
  </protectedRanges>
  <mergeCells count="17">
    <mergeCell ref="A8:E8"/>
    <mergeCell ref="S6:S7"/>
    <mergeCell ref="R6:R7"/>
    <mergeCell ref="Q6:Q7"/>
    <mergeCell ref="P6:P7"/>
    <mergeCell ref="A3:S4"/>
    <mergeCell ref="O6:O7"/>
    <mergeCell ref="N6:N7"/>
    <mergeCell ref="M6:M7"/>
    <mergeCell ref="L6:L7"/>
    <mergeCell ref="K6:K7"/>
    <mergeCell ref="A6:C7"/>
    <mergeCell ref="I6:J6"/>
    <mergeCell ref="G6:H6"/>
    <mergeCell ref="F6:F7"/>
    <mergeCell ref="E6:E7"/>
    <mergeCell ref="D6:D7"/>
  </mergeCells>
  <phoneticPr fontId="0" type="noConversion"/>
  <pageMargins left="0.11" right="0.33" top="1" bottom="1" header="0.5" footer="0.5"/>
  <pageSetup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T177"/>
  <sheetViews>
    <sheetView workbookViewId="0">
      <pane xSplit="2" ySplit="5" topLeftCell="C24" activePane="bottomRight" state="frozen"/>
      <selection pane="topRight" activeCell="C1" sqref="C1"/>
      <selection pane="bottomLeft" activeCell="A7" sqref="A7"/>
      <selection pane="bottomRight"/>
    </sheetView>
  </sheetViews>
  <sheetFormatPr defaultRowHeight="12.75" x14ac:dyDescent="0.2"/>
  <cols>
    <col min="1" max="1" width="3.42578125" customWidth="1"/>
    <col min="2" max="2" width="41.85546875" customWidth="1"/>
    <col min="3" max="3" width="7.85546875" style="197" customWidth="1"/>
    <col min="4" max="4" width="10.5703125" customWidth="1"/>
    <col min="5" max="5" width="11.140625" customWidth="1"/>
    <col min="6" max="6" width="1.140625" customWidth="1"/>
  </cols>
  <sheetData>
    <row r="1" spans="1:98" ht="18.75" customHeight="1" x14ac:dyDescent="0.2">
      <c r="A1" s="1" t="str">
        <f>+'BUDGET '!A1</f>
        <v>Agency Name:  ENTER YOUR AGENCY NAME HERE</v>
      </c>
      <c r="E1" s="83">
        <f ca="1">TODAY()</f>
        <v>45723</v>
      </c>
      <c r="G1" s="178"/>
    </row>
    <row r="2" spans="1:98" ht="18.75" customHeight="1" x14ac:dyDescent="0.2">
      <c r="A2" s="1" t="str">
        <f>+'BUDGET '!A5</f>
        <v>Addendum #:   REQUEST FOR PROPOSAL</v>
      </c>
    </row>
    <row r="3" spans="1:98" ht="12.75" customHeight="1" x14ac:dyDescent="0.2"/>
    <row r="4" spans="1:98" ht="12.75" customHeight="1" thickBot="1" x14ac:dyDescent="0.25"/>
    <row r="5" spans="1:98" ht="48.75" customHeight="1" thickTop="1" x14ac:dyDescent="0.25">
      <c r="A5" s="490" t="s">
        <v>18</v>
      </c>
      <c r="B5" s="491"/>
      <c r="C5" s="198" t="s">
        <v>9</v>
      </c>
      <c r="D5" s="198" t="s">
        <v>10</v>
      </c>
      <c r="E5" s="199" t="s">
        <v>147</v>
      </c>
      <c r="F5" s="200"/>
    </row>
    <row r="6" spans="1:98" ht="18.75" x14ac:dyDescent="0.3">
      <c r="A6" s="287" t="s">
        <v>137</v>
      </c>
      <c r="B6" s="201"/>
      <c r="C6" s="202"/>
      <c r="D6" s="24"/>
      <c r="E6" s="24"/>
      <c r="F6" s="120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</row>
    <row r="7" spans="1:98" x14ac:dyDescent="0.2">
      <c r="A7" s="117">
        <v>1</v>
      </c>
      <c r="B7" s="259" t="str">
        <f>+'BUDGET '!B15</f>
        <v>COUNTY :  Ingham</v>
      </c>
      <c r="C7" s="204">
        <f>+'BUDGET '!C15</f>
        <v>0</v>
      </c>
      <c r="D7" s="24">
        <f t="shared" ref="D7:D33" si="0">SUM(E7:E7)</f>
        <v>0</v>
      </c>
      <c r="E7" s="205">
        <f>+'BUDGET '!M15</f>
        <v>0</v>
      </c>
      <c r="F7" s="120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</row>
    <row r="8" spans="1:98" x14ac:dyDescent="0.2">
      <c r="A8" s="117">
        <f>A7+1</f>
        <v>2</v>
      </c>
      <c r="B8" s="259">
        <f>+'BUDGET '!B16</f>
        <v>0</v>
      </c>
      <c r="C8" s="204">
        <f>+'BUDGET '!C16</f>
        <v>0</v>
      </c>
      <c r="D8" s="24">
        <f t="shared" si="0"/>
        <v>0</v>
      </c>
      <c r="E8" s="205">
        <f>+'BUDGET '!M16</f>
        <v>0</v>
      </c>
      <c r="F8" s="120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</row>
    <row r="9" spans="1:98" x14ac:dyDescent="0.2">
      <c r="A9" s="117">
        <f t="shared" ref="A9:A37" si="1">A8+1</f>
        <v>3</v>
      </c>
      <c r="B9" s="259">
        <f>+'BUDGET '!B17</f>
        <v>0</v>
      </c>
      <c r="C9" s="204">
        <f>+'BUDGET '!C17</f>
        <v>0</v>
      </c>
      <c r="D9" s="24">
        <f t="shared" si="0"/>
        <v>0</v>
      </c>
      <c r="E9" s="205">
        <f>+'BUDGET '!M17</f>
        <v>0</v>
      </c>
      <c r="F9" s="120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</row>
    <row r="10" spans="1:98" x14ac:dyDescent="0.2">
      <c r="A10" s="117">
        <f t="shared" si="1"/>
        <v>4</v>
      </c>
      <c r="B10" s="259">
        <f>+'BUDGET '!B18</f>
        <v>0</v>
      </c>
      <c r="C10" s="204">
        <f>+'BUDGET '!C18</f>
        <v>0</v>
      </c>
      <c r="D10" s="24">
        <f t="shared" si="0"/>
        <v>0</v>
      </c>
      <c r="E10" s="205">
        <f>+'BUDGET '!M18</f>
        <v>0</v>
      </c>
      <c r="F10" s="120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</row>
    <row r="11" spans="1:98" x14ac:dyDescent="0.2">
      <c r="A11" s="117">
        <f t="shared" si="1"/>
        <v>5</v>
      </c>
      <c r="B11" s="259">
        <f>+'BUDGET '!B19</f>
        <v>0</v>
      </c>
      <c r="C11" s="204">
        <f>+'BUDGET '!C19</f>
        <v>0</v>
      </c>
      <c r="D11" s="24">
        <f t="shared" si="0"/>
        <v>0</v>
      </c>
      <c r="E11" s="205">
        <f>+'BUDGET '!M19</f>
        <v>0</v>
      </c>
      <c r="F11" s="120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</row>
    <row r="12" spans="1:98" x14ac:dyDescent="0.2">
      <c r="A12" s="117">
        <f t="shared" si="1"/>
        <v>6</v>
      </c>
      <c r="B12" s="259">
        <f>+'BUDGET '!B20</f>
        <v>0</v>
      </c>
      <c r="C12" s="204">
        <f>+'BUDGET '!C20</f>
        <v>0</v>
      </c>
      <c r="D12" s="24">
        <f t="shared" si="0"/>
        <v>0</v>
      </c>
      <c r="E12" s="205">
        <f>+'BUDGET '!M20</f>
        <v>0</v>
      </c>
      <c r="F12" s="120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</row>
    <row r="13" spans="1:98" x14ac:dyDescent="0.2">
      <c r="A13" s="117">
        <f t="shared" si="1"/>
        <v>7</v>
      </c>
      <c r="B13" s="259">
        <f>+'BUDGET '!B21</f>
        <v>0</v>
      </c>
      <c r="C13" s="204">
        <f>+'BUDGET '!C21</f>
        <v>0</v>
      </c>
      <c r="D13" s="24">
        <f t="shared" si="0"/>
        <v>0</v>
      </c>
      <c r="E13" s="205">
        <f>+'BUDGET '!M21</f>
        <v>0</v>
      </c>
      <c r="F13" s="120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</row>
    <row r="14" spans="1:98" x14ac:dyDescent="0.2">
      <c r="A14" s="117">
        <f t="shared" si="1"/>
        <v>8</v>
      </c>
      <c r="B14" s="259">
        <f>+'BUDGET '!B22</f>
        <v>0</v>
      </c>
      <c r="C14" s="204">
        <f>+'BUDGET '!C22</f>
        <v>0</v>
      </c>
      <c r="D14" s="24">
        <f t="shared" si="0"/>
        <v>0</v>
      </c>
      <c r="E14" s="205">
        <f>+'BUDGET '!M22</f>
        <v>0</v>
      </c>
      <c r="F14" s="120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</row>
    <row r="15" spans="1:98" x14ac:dyDescent="0.2">
      <c r="A15" s="117">
        <f t="shared" si="1"/>
        <v>9</v>
      </c>
      <c r="B15" s="259">
        <f>+'BUDGET '!B23</f>
        <v>0</v>
      </c>
      <c r="C15" s="204">
        <f>+'BUDGET '!C23</f>
        <v>0</v>
      </c>
      <c r="D15" s="24">
        <f t="shared" si="0"/>
        <v>0</v>
      </c>
      <c r="E15" s="205">
        <f>+'BUDGET '!M23</f>
        <v>0</v>
      </c>
      <c r="F15" s="120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</row>
    <row r="16" spans="1:98" x14ac:dyDescent="0.2">
      <c r="A16" s="117">
        <f t="shared" si="1"/>
        <v>10</v>
      </c>
      <c r="B16" s="259">
        <f>+'BUDGET '!B24</f>
        <v>0</v>
      </c>
      <c r="C16" s="204">
        <f>+'BUDGET '!C24</f>
        <v>0</v>
      </c>
      <c r="D16" s="24">
        <f t="shared" si="0"/>
        <v>0</v>
      </c>
      <c r="E16" s="205">
        <f>+'BUDGET '!M24</f>
        <v>0</v>
      </c>
      <c r="F16" s="120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</row>
    <row r="17" spans="1:98" x14ac:dyDescent="0.2">
      <c r="A17" s="117">
        <f t="shared" si="1"/>
        <v>11</v>
      </c>
      <c r="B17" s="259">
        <f>+'BUDGET '!B25</f>
        <v>0</v>
      </c>
      <c r="C17" s="204">
        <f>+'BUDGET '!C25</f>
        <v>0</v>
      </c>
      <c r="D17" s="24">
        <f t="shared" si="0"/>
        <v>0</v>
      </c>
      <c r="E17" s="205">
        <f>+'BUDGET '!M25</f>
        <v>0</v>
      </c>
      <c r="F17" s="120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</row>
    <row r="18" spans="1:98" x14ac:dyDescent="0.2">
      <c r="A18" s="117">
        <f t="shared" si="1"/>
        <v>12</v>
      </c>
      <c r="B18" s="259">
        <f>+'BUDGET '!B26</f>
        <v>0</v>
      </c>
      <c r="C18" s="204">
        <f>+'BUDGET '!C26</f>
        <v>0</v>
      </c>
      <c r="D18" s="24">
        <f t="shared" si="0"/>
        <v>0</v>
      </c>
      <c r="E18" s="205">
        <f>+'BUDGET '!M26</f>
        <v>0</v>
      </c>
      <c r="F18" s="120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</row>
    <row r="19" spans="1:98" x14ac:dyDescent="0.2">
      <c r="A19" s="117">
        <f t="shared" si="1"/>
        <v>13</v>
      </c>
      <c r="B19" s="259">
        <f>+'BUDGET '!B27</f>
        <v>0</v>
      </c>
      <c r="C19" s="204">
        <f>+'BUDGET '!C27</f>
        <v>0</v>
      </c>
      <c r="D19" s="24">
        <f t="shared" si="0"/>
        <v>0</v>
      </c>
      <c r="E19" s="205">
        <f>+'BUDGET '!M27</f>
        <v>0</v>
      </c>
      <c r="F19" s="120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</row>
    <row r="20" spans="1:98" x14ac:dyDescent="0.2">
      <c r="A20" s="117">
        <f t="shared" si="1"/>
        <v>14</v>
      </c>
      <c r="B20" s="259">
        <f>+'BUDGET '!B28</f>
        <v>0</v>
      </c>
      <c r="C20" s="204">
        <f>+'BUDGET '!C28</f>
        <v>0</v>
      </c>
      <c r="D20" s="24">
        <f t="shared" si="0"/>
        <v>0</v>
      </c>
      <c r="E20" s="205">
        <f>+'BUDGET '!M28</f>
        <v>0</v>
      </c>
      <c r="F20" s="120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</row>
    <row r="21" spans="1:98" x14ac:dyDescent="0.2">
      <c r="A21" s="117">
        <f t="shared" si="1"/>
        <v>15</v>
      </c>
      <c r="B21" s="259">
        <f>+'BUDGET '!B29</f>
        <v>0</v>
      </c>
      <c r="C21" s="204">
        <f>+'BUDGET '!C29</f>
        <v>0</v>
      </c>
      <c r="D21" s="24">
        <f t="shared" si="0"/>
        <v>0</v>
      </c>
      <c r="E21" s="205">
        <f>+'BUDGET '!M29</f>
        <v>0</v>
      </c>
      <c r="F21" s="120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</row>
    <row r="22" spans="1:98" x14ac:dyDescent="0.2">
      <c r="A22" s="117">
        <f t="shared" si="1"/>
        <v>16</v>
      </c>
      <c r="B22" s="259">
        <f>+'BUDGET '!B30</f>
        <v>0</v>
      </c>
      <c r="C22" s="204">
        <f>+'BUDGET '!C30</f>
        <v>0</v>
      </c>
      <c r="D22" s="24">
        <f t="shared" si="0"/>
        <v>0</v>
      </c>
      <c r="E22" s="205">
        <f>+'BUDGET '!M30</f>
        <v>0</v>
      </c>
      <c r="F22" s="120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</row>
    <row r="23" spans="1:98" x14ac:dyDescent="0.2">
      <c r="A23" s="117">
        <f t="shared" si="1"/>
        <v>17</v>
      </c>
      <c r="B23" s="259">
        <f>+'BUDGET '!B31</f>
        <v>0</v>
      </c>
      <c r="C23" s="204">
        <f>+'BUDGET '!C31</f>
        <v>0</v>
      </c>
      <c r="D23" s="24">
        <f t="shared" si="0"/>
        <v>0</v>
      </c>
      <c r="E23" s="205">
        <f>+'BUDGET '!M31</f>
        <v>0</v>
      </c>
      <c r="F23" s="120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</row>
    <row r="24" spans="1:98" s="288" customFormat="1" x14ac:dyDescent="0.2">
      <c r="A24" s="117">
        <f t="shared" si="1"/>
        <v>18</v>
      </c>
      <c r="B24" s="259">
        <f>+'BUDGET '!B32</f>
        <v>0</v>
      </c>
      <c r="C24" s="204">
        <f>+'BUDGET '!C32</f>
        <v>0</v>
      </c>
      <c r="D24" s="289">
        <f t="shared" si="0"/>
        <v>0</v>
      </c>
      <c r="E24" s="205">
        <f>+'BUDGET '!M32</f>
        <v>0</v>
      </c>
      <c r="F24" s="12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290"/>
      <c r="AW24" s="290"/>
      <c r="AX24" s="290"/>
      <c r="AY24" s="290"/>
      <c r="AZ24" s="290"/>
      <c r="BA24" s="290"/>
      <c r="BB24" s="290"/>
      <c r="BC24" s="290"/>
      <c r="BD24" s="290"/>
      <c r="BE24" s="290"/>
      <c r="BF24" s="290"/>
      <c r="BG24" s="290"/>
      <c r="BH24" s="290"/>
      <c r="BI24" s="290"/>
      <c r="BJ24" s="290"/>
      <c r="BK24" s="290"/>
      <c r="BL24" s="290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0"/>
      <c r="BX24" s="290"/>
      <c r="BY24" s="290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  <c r="CR24" s="290"/>
      <c r="CS24" s="290"/>
      <c r="CT24" s="290"/>
    </row>
    <row r="25" spans="1:98" s="288" customFormat="1" x14ac:dyDescent="0.2">
      <c r="A25" s="117">
        <f t="shared" si="1"/>
        <v>19</v>
      </c>
      <c r="B25" s="259">
        <f>+'BUDGET '!B33</f>
        <v>0</v>
      </c>
      <c r="C25" s="204">
        <f>+'BUDGET '!C33</f>
        <v>0</v>
      </c>
      <c r="D25" s="289">
        <f t="shared" si="0"/>
        <v>0</v>
      </c>
      <c r="E25" s="205">
        <f>+'BUDGET '!M33</f>
        <v>0</v>
      </c>
      <c r="F25" s="12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0"/>
      <c r="BO25" s="290"/>
      <c r="BP25" s="290"/>
      <c r="BQ25" s="290"/>
      <c r="BR25" s="290"/>
      <c r="BS25" s="290"/>
      <c r="BT25" s="290"/>
      <c r="BU25" s="290"/>
      <c r="BV25" s="290"/>
      <c r="BW25" s="290"/>
      <c r="BX25" s="290"/>
      <c r="BY25" s="290"/>
      <c r="BZ25" s="290"/>
      <c r="CA25" s="290"/>
      <c r="CB25" s="290"/>
      <c r="CC25" s="290"/>
      <c r="CD25" s="290"/>
      <c r="CE25" s="290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  <c r="CR25" s="290"/>
      <c r="CS25" s="290"/>
      <c r="CT25" s="290"/>
    </row>
    <row r="26" spans="1:98" s="288" customFormat="1" x14ac:dyDescent="0.2">
      <c r="A26" s="117">
        <f t="shared" si="1"/>
        <v>20</v>
      </c>
      <c r="B26" s="259">
        <f>+'BUDGET '!B34</f>
        <v>0</v>
      </c>
      <c r="C26" s="204">
        <f>+'BUDGET '!C34</f>
        <v>0</v>
      </c>
      <c r="D26" s="289">
        <f t="shared" si="0"/>
        <v>0</v>
      </c>
      <c r="E26" s="205">
        <f>+'BUDGET '!M34</f>
        <v>0</v>
      </c>
      <c r="F26" s="12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  <c r="CR26" s="290"/>
      <c r="CS26" s="290"/>
      <c r="CT26" s="290"/>
    </row>
    <row r="27" spans="1:98" s="288" customFormat="1" x14ac:dyDescent="0.2">
      <c r="A27" s="117">
        <f t="shared" si="1"/>
        <v>21</v>
      </c>
      <c r="B27" s="259">
        <f>+'BUDGET '!B35</f>
        <v>0</v>
      </c>
      <c r="C27" s="204">
        <f>+'BUDGET '!C35</f>
        <v>0</v>
      </c>
      <c r="D27" s="289">
        <f t="shared" si="0"/>
        <v>0</v>
      </c>
      <c r="E27" s="205">
        <f>+'BUDGET '!M35</f>
        <v>0</v>
      </c>
      <c r="F27" s="12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0"/>
      <c r="BR27" s="290"/>
      <c r="BS27" s="290"/>
      <c r="BT27" s="290"/>
      <c r="BU27" s="290"/>
      <c r="BV27" s="290"/>
      <c r="BW27" s="290"/>
      <c r="BX27" s="290"/>
      <c r="BY27" s="290"/>
      <c r="BZ27" s="290"/>
      <c r="CA27" s="290"/>
      <c r="CB27" s="290"/>
      <c r="CC27" s="290"/>
      <c r="CD27" s="290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  <c r="CR27" s="290"/>
      <c r="CS27" s="290"/>
      <c r="CT27" s="290"/>
    </row>
    <row r="28" spans="1:98" s="288" customFormat="1" x14ac:dyDescent="0.2">
      <c r="A28" s="117">
        <f t="shared" si="1"/>
        <v>22</v>
      </c>
      <c r="B28" s="259">
        <f>+'BUDGET '!B36</f>
        <v>0</v>
      </c>
      <c r="C28" s="204">
        <f>+'BUDGET '!C36</f>
        <v>0</v>
      </c>
      <c r="D28" s="289">
        <f t="shared" si="0"/>
        <v>0</v>
      </c>
      <c r="E28" s="205">
        <f>+'BUDGET '!M36</f>
        <v>0</v>
      </c>
      <c r="F28" s="12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90"/>
      <c r="BI28" s="290"/>
      <c r="BJ28" s="290"/>
      <c r="BK28" s="290"/>
      <c r="BL28" s="290"/>
      <c r="BM28" s="290"/>
      <c r="BN28" s="290"/>
      <c r="BO28" s="290"/>
      <c r="BP28" s="290"/>
      <c r="BQ28" s="290"/>
      <c r="BR28" s="290"/>
      <c r="BS28" s="290"/>
      <c r="BT28" s="290"/>
      <c r="BU28" s="290"/>
      <c r="BV28" s="290"/>
      <c r="BW28" s="290"/>
      <c r="BX28" s="290"/>
      <c r="BY28" s="290"/>
      <c r="BZ28" s="290"/>
      <c r="CA28" s="290"/>
      <c r="CB28" s="290"/>
      <c r="CC28" s="290"/>
      <c r="CD28" s="290"/>
      <c r="CE28" s="290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  <c r="CR28" s="290"/>
      <c r="CS28" s="290"/>
      <c r="CT28" s="290"/>
    </row>
    <row r="29" spans="1:98" s="340" customFormat="1" x14ac:dyDescent="0.2">
      <c r="A29" s="117">
        <f t="shared" si="1"/>
        <v>23</v>
      </c>
      <c r="B29" s="259">
        <f>+'BUDGET '!B37</f>
        <v>0</v>
      </c>
      <c r="C29" s="204">
        <f>+'BUDGET '!C37</f>
        <v>0</v>
      </c>
      <c r="D29" s="289"/>
      <c r="E29" s="205">
        <f>+'BUDGET '!M37</f>
        <v>0</v>
      </c>
      <c r="F29" s="12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90"/>
      <c r="BI29" s="290"/>
      <c r="BJ29" s="290"/>
      <c r="BK29" s="290"/>
      <c r="BL29" s="290"/>
      <c r="BM29" s="290"/>
      <c r="BN29" s="290"/>
      <c r="BO29" s="290"/>
      <c r="BP29" s="290"/>
      <c r="BQ29" s="290"/>
      <c r="BR29" s="290"/>
      <c r="BS29" s="290"/>
      <c r="BT29" s="290"/>
      <c r="BU29" s="290"/>
      <c r="BV29" s="290"/>
      <c r="BW29" s="290"/>
      <c r="BX29" s="290"/>
      <c r="BY29" s="290"/>
      <c r="BZ29" s="290"/>
      <c r="CA29" s="290"/>
      <c r="CB29" s="290"/>
      <c r="CC29" s="290"/>
      <c r="CD29" s="290"/>
      <c r="CE29" s="290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  <c r="CR29" s="290"/>
      <c r="CS29" s="290"/>
      <c r="CT29" s="290"/>
    </row>
    <row r="30" spans="1:98" s="288" customFormat="1" x14ac:dyDescent="0.2">
      <c r="A30" s="117">
        <f t="shared" si="1"/>
        <v>24</v>
      </c>
      <c r="B30" s="259">
        <f>+'BUDGET '!B38</f>
        <v>0</v>
      </c>
      <c r="C30" s="204">
        <f>+'BUDGET '!C38</f>
        <v>0</v>
      </c>
      <c r="D30" s="289">
        <f t="shared" si="0"/>
        <v>0</v>
      </c>
      <c r="E30" s="205">
        <f>+'BUDGET '!M38</f>
        <v>0</v>
      </c>
      <c r="F30" s="12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0"/>
      <c r="BS30" s="290"/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  <c r="CR30" s="290"/>
      <c r="CS30" s="290"/>
      <c r="CT30" s="290"/>
    </row>
    <row r="31" spans="1:98" s="288" customFormat="1" x14ac:dyDescent="0.2">
      <c r="A31" s="117">
        <f t="shared" si="1"/>
        <v>25</v>
      </c>
      <c r="B31" s="259">
        <f>+'BUDGET '!B39</f>
        <v>0</v>
      </c>
      <c r="C31" s="204">
        <f>+'BUDGET '!C39</f>
        <v>0</v>
      </c>
      <c r="D31" s="289">
        <f t="shared" si="0"/>
        <v>0</v>
      </c>
      <c r="E31" s="205">
        <f>+'BUDGET '!M39</f>
        <v>0</v>
      </c>
      <c r="F31" s="12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  <c r="CR31" s="290"/>
      <c r="CS31" s="290"/>
      <c r="CT31" s="290"/>
    </row>
    <row r="32" spans="1:98" x14ac:dyDescent="0.2">
      <c r="A32" s="117">
        <f t="shared" si="1"/>
        <v>26</v>
      </c>
      <c r="B32" s="259">
        <f>+'BUDGET '!B40</f>
        <v>0</v>
      </c>
      <c r="C32" s="204">
        <f>+'BUDGET '!C40</f>
        <v>0</v>
      </c>
      <c r="D32" s="289">
        <f t="shared" si="0"/>
        <v>0</v>
      </c>
      <c r="E32" s="205">
        <f>+'BUDGET '!M40</f>
        <v>0</v>
      </c>
      <c r="F32" s="120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</row>
    <row r="33" spans="1:98" x14ac:dyDescent="0.2">
      <c r="A33" s="117">
        <f t="shared" si="1"/>
        <v>27</v>
      </c>
      <c r="B33" s="206" t="s">
        <v>118</v>
      </c>
      <c r="C33" s="207"/>
      <c r="D33" s="289">
        <f t="shared" si="0"/>
        <v>0</v>
      </c>
      <c r="E33" s="205">
        <f>+'BUDGET '!M52</f>
        <v>0</v>
      </c>
      <c r="F33" s="120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3"/>
      <c r="CJ33" s="203"/>
      <c r="CK33" s="203"/>
      <c r="CL33" s="203"/>
      <c r="CM33" s="203"/>
      <c r="CN33" s="203"/>
      <c r="CO33" s="203"/>
      <c r="CP33" s="203"/>
      <c r="CQ33" s="203"/>
      <c r="CR33" s="203"/>
      <c r="CS33" s="203"/>
      <c r="CT33" s="203"/>
    </row>
    <row r="34" spans="1:98" x14ac:dyDescent="0.2">
      <c r="A34" s="117">
        <f t="shared" si="1"/>
        <v>28</v>
      </c>
      <c r="B34" s="4"/>
      <c r="C34" s="207"/>
      <c r="D34" s="24"/>
      <c r="E34" s="24"/>
      <c r="F34" s="120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</row>
    <row r="35" spans="1:98" ht="15" x14ac:dyDescent="0.25">
      <c r="A35" s="117">
        <f t="shared" si="1"/>
        <v>29</v>
      </c>
      <c r="B35" s="208" t="s">
        <v>119</v>
      </c>
      <c r="C35" s="209"/>
      <c r="D35" s="24">
        <f t="shared" ref="D35:E35" si="2">SUM(D6:D34)</f>
        <v>0</v>
      </c>
      <c r="E35" s="24">
        <f t="shared" si="2"/>
        <v>0</v>
      </c>
      <c r="F35" s="120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03"/>
      <c r="CH35" s="203"/>
      <c r="CI35" s="203"/>
      <c r="CJ35" s="203"/>
      <c r="CK35" s="203"/>
      <c r="CL35" s="203"/>
      <c r="CM35" s="203"/>
      <c r="CN35" s="203"/>
      <c r="CO35" s="203"/>
      <c r="CP35" s="203"/>
      <c r="CQ35" s="203"/>
      <c r="CR35" s="203"/>
      <c r="CS35" s="203"/>
      <c r="CT35" s="203"/>
    </row>
    <row r="36" spans="1:98" ht="15" x14ac:dyDescent="0.25">
      <c r="A36" s="117">
        <f t="shared" si="1"/>
        <v>30</v>
      </c>
      <c r="B36" s="208"/>
      <c r="C36" s="209"/>
      <c r="D36" s="24"/>
      <c r="E36" s="24"/>
      <c r="F36" s="120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</row>
    <row r="37" spans="1:98" ht="15.75" thickBot="1" x14ac:dyDescent="0.3">
      <c r="A37" s="117">
        <f t="shared" si="1"/>
        <v>31</v>
      </c>
      <c r="B37" s="210" t="s">
        <v>120</v>
      </c>
      <c r="C37" s="209"/>
      <c r="D37" s="211">
        <f>SUM(E37:E37)</f>
        <v>0</v>
      </c>
      <c r="E37" s="212">
        <f>+'BUDGET '!M66</f>
        <v>0</v>
      </c>
      <c r="F37" s="21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3"/>
      <c r="BQ37" s="203"/>
      <c r="BR37" s="203"/>
      <c r="BS37" s="203"/>
      <c r="BT37" s="203"/>
      <c r="BU37" s="203"/>
      <c r="BV37" s="203"/>
      <c r="BW37" s="203"/>
      <c r="BX37" s="203"/>
      <c r="BY37" s="203"/>
      <c r="BZ37" s="203"/>
      <c r="CA37" s="203"/>
      <c r="CB37" s="203"/>
      <c r="CC37" s="203"/>
      <c r="CD37" s="203"/>
      <c r="CE37" s="203"/>
      <c r="CF37" s="203"/>
      <c r="CG37" s="203"/>
      <c r="CH37" s="203"/>
      <c r="CI37" s="203"/>
      <c r="CJ37" s="203"/>
      <c r="CK37" s="203"/>
      <c r="CL37" s="203"/>
      <c r="CM37" s="203"/>
      <c r="CN37" s="203"/>
      <c r="CO37" s="203"/>
      <c r="CP37" s="203"/>
      <c r="CQ37" s="203"/>
      <c r="CR37" s="203"/>
      <c r="CS37" s="203"/>
      <c r="CT37" s="203"/>
    </row>
    <row r="38" spans="1:98" ht="15.75" thickBot="1" x14ac:dyDescent="0.3">
      <c r="A38" s="214">
        <f>A37+1</f>
        <v>32</v>
      </c>
      <c r="B38" s="215" t="s">
        <v>121</v>
      </c>
      <c r="C38" s="216"/>
      <c r="D38" s="217">
        <f>+D37+D35</f>
        <v>0</v>
      </c>
      <c r="E38" s="217">
        <f t="shared" ref="E38" si="3">+E37+E35</f>
        <v>0</v>
      </c>
      <c r="F38" s="218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</row>
    <row r="39" spans="1:98" ht="13.5" thickBot="1" x14ac:dyDescent="0.25">
      <c r="A39" s="219"/>
      <c r="B39" s="220"/>
      <c r="C39" s="221"/>
      <c r="D39" s="222"/>
      <c r="E39" s="222"/>
      <c r="F39" s="22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3"/>
      <c r="BQ39" s="203"/>
      <c r="BR39" s="203"/>
      <c r="BS39" s="203"/>
      <c r="BT39" s="203"/>
      <c r="BU39" s="203"/>
      <c r="BV39" s="203"/>
      <c r="BW39" s="203"/>
      <c r="BX39" s="203"/>
      <c r="BY39" s="203"/>
      <c r="BZ39" s="203"/>
      <c r="CA39" s="203"/>
      <c r="CB39" s="203"/>
      <c r="CC39" s="203"/>
      <c r="CD39" s="203"/>
      <c r="CE39" s="203"/>
      <c r="CF39" s="203"/>
      <c r="CG39" s="203"/>
      <c r="CH39" s="203"/>
      <c r="CI39" s="203"/>
      <c r="CJ39" s="203"/>
      <c r="CK39" s="203"/>
      <c r="CL39" s="203"/>
      <c r="CM39" s="203"/>
      <c r="CN39" s="203"/>
      <c r="CO39" s="203"/>
      <c r="CP39" s="203"/>
      <c r="CQ39" s="203"/>
      <c r="CR39" s="203"/>
      <c r="CS39" s="203"/>
      <c r="CT39" s="203"/>
    </row>
    <row r="40" spans="1:98" ht="15" x14ac:dyDescent="0.25">
      <c r="A40" s="228">
        <f>A38+1</f>
        <v>33</v>
      </c>
      <c r="B40" s="229" t="s">
        <v>122</v>
      </c>
      <c r="C40" s="224"/>
      <c r="D40" s="225">
        <f>+D35</f>
        <v>0</v>
      </c>
      <c r="E40" s="225">
        <f>+E35</f>
        <v>0</v>
      </c>
      <c r="F40" s="226" t="e">
        <f>+#REF!+F35</f>
        <v>#REF!</v>
      </c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</row>
    <row r="41" spans="1:98" ht="15" x14ac:dyDescent="0.25">
      <c r="A41" s="228">
        <f>+A40+1</f>
        <v>34</v>
      </c>
      <c r="B41" s="230" t="s">
        <v>123</v>
      </c>
      <c r="C41" s="231"/>
      <c r="D41" s="24">
        <f>+D37</f>
        <v>0</v>
      </c>
      <c r="E41" s="24">
        <f>+E37</f>
        <v>0</v>
      </c>
      <c r="F41" s="120"/>
      <c r="G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  <c r="BR41" s="203"/>
      <c r="BS41" s="203"/>
      <c r="BT41" s="203"/>
      <c r="BU41" s="203"/>
      <c r="BV41" s="203"/>
      <c r="BW41" s="203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3"/>
      <c r="CJ41" s="203"/>
      <c r="CK41" s="203"/>
      <c r="CL41" s="203"/>
      <c r="CM41" s="203"/>
      <c r="CN41" s="203"/>
      <c r="CO41" s="203"/>
      <c r="CP41" s="203"/>
      <c r="CQ41" s="203"/>
      <c r="CR41" s="203"/>
      <c r="CS41" s="203"/>
      <c r="CT41" s="203"/>
    </row>
    <row r="42" spans="1:98" ht="15" x14ac:dyDescent="0.25">
      <c r="A42" s="228">
        <f t="shared" ref="A42:A44" si="4">+A41+1</f>
        <v>35</v>
      </c>
      <c r="B42" s="230" t="s">
        <v>124</v>
      </c>
      <c r="C42" s="231"/>
      <c r="D42" s="24">
        <f t="shared" ref="D42:E42" si="5">SUM(D40:D41)</f>
        <v>0</v>
      </c>
      <c r="E42" s="24">
        <f t="shared" si="5"/>
        <v>0</v>
      </c>
      <c r="F42" s="120" t="e">
        <f>SUM(F40:F40)</f>
        <v>#REF!</v>
      </c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</row>
    <row r="43" spans="1:98" ht="15.75" thickBot="1" x14ac:dyDescent="0.3">
      <c r="A43" s="228">
        <f t="shared" si="4"/>
        <v>36</v>
      </c>
      <c r="B43" s="232" t="s">
        <v>125</v>
      </c>
      <c r="C43" s="224"/>
      <c r="D43" s="267">
        <f>SUM(E43:E43)</f>
        <v>0</v>
      </c>
      <c r="E43" s="268">
        <f>+'BUDGET '!M73+'BUDGET '!M86+'BUDGET '!M97</f>
        <v>0</v>
      </c>
      <c r="F43" s="218">
        <v>0</v>
      </c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  <c r="CO43" s="203"/>
      <c r="CP43" s="203"/>
      <c r="CQ43" s="203"/>
      <c r="CR43" s="203"/>
      <c r="CS43" s="203"/>
      <c r="CT43" s="203"/>
    </row>
    <row r="44" spans="1:98" ht="15" x14ac:dyDescent="0.25">
      <c r="A44" s="228">
        <f t="shared" si="4"/>
        <v>37</v>
      </c>
      <c r="B44" s="230" t="s">
        <v>126</v>
      </c>
      <c r="C44" s="231"/>
      <c r="D44" s="269">
        <f>SUM(E44:E44)</f>
        <v>0</v>
      </c>
      <c r="E44" s="269">
        <f t="shared" ref="E44:F44" si="6">SUM(E42:E43)</f>
        <v>0</v>
      </c>
      <c r="F44" s="270" t="e">
        <f t="shared" si="6"/>
        <v>#REF!</v>
      </c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3"/>
      <c r="BQ44" s="203"/>
      <c r="BR44" s="203"/>
      <c r="BS44" s="203"/>
      <c r="BT44" s="203"/>
      <c r="BU44" s="203"/>
      <c r="BV44" s="203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03"/>
      <c r="CO44" s="203"/>
      <c r="CP44" s="203"/>
      <c r="CQ44" s="203"/>
      <c r="CR44" s="203"/>
      <c r="CS44" s="203"/>
      <c r="CT44" s="203"/>
    </row>
    <row r="45" spans="1:98" ht="15.75" thickBot="1" x14ac:dyDescent="0.3">
      <c r="A45" s="116">
        <f>+A44+1</f>
        <v>38</v>
      </c>
      <c r="B45" s="233" t="s">
        <v>127</v>
      </c>
      <c r="C45" s="234"/>
      <c r="D45" s="264" t="e">
        <f t="shared" ref="D45:F45" si="7">D43/D44</f>
        <v>#DIV/0!</v>
      </c>
      <c r="E45" s="235" t="e">
        <f t="shared" si="7"/>
        <v>#DIV/0!</v>
      </c>
      <c r="F45" s="236" t="e">
        <f t="shared" si="7"/>
        <v>#REF!</v>
      </c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  <c r="CO45" s="203"/>
      <c r="CP45" s="203"/>
      <c r="CQ45" s="203"/>
      <c r="CR45" s="203"/>
      <c r="CS45" s="203"/>
      <c r="CT45" s="203"/>
    </row>
    <row r="46" spans="1:98" ht="13.5" thickBot="1" x14ac:dyDescent="0.25">
      <c r="A46" s="219"/>
      <c r="B46" s="220"/>
      <c r="C46" s="221"/>
      <c r="D46" s="237"/>
      <c r="E46" s="222"/>
      <c r="F46" s="223"/>
      <c r="G46" s="410"/>
      <c r="H46" s="410"/>
      <c r="I46" s="409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3"/>
      <c r="BQ46" s="203"/>
      <c r="BR46" s="203"/>
      <c r="BS46" s="203"/>
      <c r="BT46" s="203"/>
      <c r="BU46" s="203"/>
      <c r="BV46" s="203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03"/>
      <c r="CO46" s="203"/>
      <c r="CP46" s="203"/>
      <c r="CQ46" s="203"/>
      <c r="CR46" s="203"/>
      <c r="CS46" s="203"/>
      <c r="CT46" s="203"/>
    </row>
    <row r="47" spans="1:98" ht="15.75" thickBot="1" x14ac:dyDescent="0.3">
      <c r="A47" s="228">
        <f>+A45+1</f>
        <v>39</v>
      </c>
      <c r="B47" s="229" t="s">
        <v>172</v>
      </c>
      <c r="C47" s="224"/>
      <c r="D47" s="336"/>
      <c r="E47" s="238">
        <f>+'STAFF ALLOCATION'!$Q36</f>
        <v>0</v>
      </c>
      <c r="F47" s="239">
        <v>1.375</v>
      </c>
      <c r="G47" s="407"/>
      <c r="H47" s="407"/>
      <c r="I47" s="408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203"/>
      <c r="BR47" s="203"/>
      <c r="BS47" s="203"/>
      <c r="BT47" s="203"/>
      <c r="BU47" s="203"/>
      <c r="BV47" s="203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  <c r="CO47" s="203"/>
      <c r="CP47" s="203"/>
      <c r="CQ47" s="203"/>
      <c r="CR47" s="203"/>
      <c r="CS47" s="203"/>
      <c r="CT47" s="203"/>
    </row>
    <row r="48" spans="1:98" ht="15" x14ac:dyDescent="0.25">
      <c r="A48" s="228">
        <f>A47+1</f>
        <v>40</v>
      </c>
      <c r="B48" s="230" t="s">
        <v>128</v>
      </c>
      <c r="C48" s="231"/>
      <c r="D48" s="337"/>
      <c r="E48" s="265">
        <f>SUM(E47:E47)</f>
        <v>0</v>
      </c>
      <c r="F48" s="266">
        <v>1.375</v>
      </c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  <c r="CO48" s="203"/>
      <c r="CP48" s="203"/>
      <c r="CQ48" s="203"/>
      <c r="CR48" s="203"/>
      <c r="CS48" s="203"/>
      <c r="CT48" s="203"/>
    </row>
    <row r="49" spans="1:98" ht="15.75" thickBot="1" x14ac:dyDescent="0.3">
      <c r="A49" s="117">
        <f>+A48+1</f>
        <v>41</v>
      </c>
      <c r="B49" s="240" t="s">
        <v>129</v>
      </c>
      <c r="C49" s="231"/>
      <c r="D49" s="338"/>
      <c r="E49" s="225" t="e">
        <f>E42/E48</f>
        <v>#DIV/0!</v>
      </c>
      <c r="F49" s="226" t="e">
        <f>F42/F48</f>
        <v>#REF!</v>
      </c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  <c r="BT49" s="203"/>
      <c r="BU49" s="203"/>
      <c r="BV49" s="203"/>
      <c r="BW49" s="203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03"/>
      <c r="CO49" s="203"/>
      <c r="CP49" s="203"/>
      <c r="CQ49" s="203"/>
      <c r="CR49" s="203"/>
      <c r="CS49" s="203"/>
      <c r="CT49" s="203"/>
    </row>
    <row r="50" spans="1:98" ht="13.5" thickBot="1" x14ac:dyDescent="0.25">
      <c r="A50" s="219"/>
      <c r="B50" s="220"/>
      <c r="C50" s="221"/>
      <c r="D50" s="222"/>
      <c r="E50" s="222"/>
      <c r="F50" s="22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3"/>
      <c r="BQ50" s="203"/>
      <c r="BR50" s="203"/>
      <c r="BS50" s="203"/>
      <c r="BT50" s="203"/>
      <c r="BU50" s="203"/>
      <c r="BV50" s="203"/>
      <c r="BW50" s="203"/>
      <c r="BX50" s="203"/>
      <c r="BY50" s="203"/>
      <c r="BZ50" s="203"/>
      <c r="CA50" s="203"/>
      <c r="CB50" s="203"/>
      <c r="CC50" s="203"/>
      <c r="CD50" s="203"/>
      <c r="CE50" s="203"/>
      <c r="CF50" s="203"/>
      <c r="CG50" s="203"/>
      <c r="CH50" s="203"/>
      <c r="CI50" s="203"/>
      <c r="CJ50" s="203"/>
      <c r="CK50" s="203"/>
      <c r="CL50" s="203"/>
      <c r="CM50" s="203"/>
      <c r="CN50" s="203"/>
      <c r="CO50" s="203"/>
      <c r="CP50" s="203"/>
      <c r="CQ50" s="203"/>
      <c r="CR50" s="203"/>
      <c r="CS50" s="203"/>
      <c r="CT50" s="203"/>
    </row>
    <row r="51" spans="1:98" s="288" customFormat="1" ht="15" x14ac:dyDescent="0.25">
      <c r="A51" s="296">
        <f>+A49+1</f>
        <v>42</v>
      </c>
      <c r="B51" s="297" t="s">
        <v>138</v>
      </c>
      <c r="C51" s="298"/>
      <c r="D51" s="299"/>
      <c r="E51" s="333"/>
      <c r="F51" s="30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  <c r="AV51" s="290"/>
      <c r="AW51" s="290"/>
      <c r="AX51" s="290"/>
      <c r="AY51" s="290"/>
      <c r="AZ51" s="290"/>
      <c r="BA51" s="290"/>
      <c r="BB51" s="290"/>
      <c r="BC51" s="290"/>
      <c r="BD51" s="290"/>
      <c r="BE51" s="290"/>
      <c r="BF51" s="290"/>
      <c r="BG51" s="290"/>
      <c r="BH51" s="290"/>
      <c r="BI51" s="290"/>
      <c r="BJ51" s="290"/>
      <c r="BK51" s="290"/>
      <c r="BL51" s="290"/>
      <c r="BM51" s="290"/>
      <c r="BN51" s="290"/>
      <c r="BO51" s="290"/>
      <c r="BP51" s="290"/>
      <c r="BQ51" s="290"/>
      <c r="BR51" s="290"/>
      <c r="BS51" s="290"/>
      <c r="BT51" s="290"/>
      <c r="BU51" s="290"/>
      <c r="BV51" s="290"/>
      <c r="BW51" s="290"/>
      <c r="BX51" s="290"/>
      <c r="BY51" s="290"/>
      <c r="BZ51" s="290"/>
      <c r="CA51" s="290"/>
      <c r="CB51" s="290"/>
      <c r="CC51" s="290"/>
      <c r="CD51" s="290"/>
      <c r="CE51" s="290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290"/>
      <c r="CR51" s="290"/>
      <c r="CS51" s="290"/>
      <c r="CT51" s="290"/>
    </row>
    <row r="52" spans="1:98" s="288" customFormat="1" ht="15" x14ac:dyDescent="0.25">
      <c r="A52" s="301">
        <f>+A51+1</f>
        <v>43</v>
      </c>
      <c r="B52" s="243" t="s">
        <v>139</v>
      </c>
      <c r="C52" s="207"/>
      <c r="D52" s="289"/>
      <c r="E52" s="334"/>
      <c r="F52" s="291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0"/>
      <c r="AE52" s="290"/>
      <c r="AF52" s="290"/>
      <c r="AG52" s="290"/>
      <c r="AH52" s="290"/>
      <c r="AI52" s="290"/>
      <c r="AJ52" s="290"/>
      <c r="AK52" s="290"/>
      <c r="AL52" s="290"/>
      <c r="AM52" s="290"/>
      <c r="AN52" s="290"/>
      <c r="AO52" s="290"/>
      <c r="AP52" s="290"/>
      <c r="AQ52" s="290"/>
      <c r="AR52" s="290"/>
      <c r="AS52" s="290"/>
      <c r="AT52" s="290"/>
      <c r="AU52" s="290"/>
      <c r="AV52" s="290"/>
      <c r="AW52" s="290"/>
      <c r="AX52" s="290"/>
      <c r="AY52" s="290"/>
      <c r="AZ52" s="290"/>
      <c r="BA52" s="290"/>
      <c r="BB52" s="290"/>
      <c r="BC52" s="290"/>
      <c r="BD52" s="290"/>
      <c r="BE52" s="290"/>
      <c r="BF52" s="290"/>
      <c r="BG52" s="290"/>
      <c r="BH52" s="290"/>
      <c r="BI52" s="290"/>
      <c r="BJ52" s="290"/>
      <c r="BK52" s="290"/>
      <c r="BL52" s="290"/>
      <c r="BM52" s="290"/>
      <c r="BN52" s="290"/>
      <c r="BO52" s="290"/>
      <c r="BP52" s="290"/>
      <c r="BQ52" s="290"/>
      <c r="BR52" s="290"/>
      <c r="BS52" s="290"/>
      <c r="BT52" s="290"/>
      <c r="BU52" s="290"/>
      <c r="BV52" s="290"/>
      <c r="BW52" s="290"/>
      <c r="BX52" s="290"/>
      <c r="BY52" s="290"/>
      <c r="BZ52" s="290"/>
      <c r="CA52" s="290"/>
      <c r="CB52" s="290"/>
      <c r="CC52" s="290"/>
      <c r="CD52" s="290"/>
      <c r="CE52" s="290"/>
      <c r="CF52" s="290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  <c r="CQ52" s="290"/>
      <c r="CR52" s="290"/>
      <c r="CS52" s="290"/>
      <c r="CT52" s="290"/>
    </row>
    <row r="53" spans="1:98" s="288" customFormat="1" ht="15.75" thickBot="1" x14ac:dyDescent="0.3">
      <c r="A53" s="302">
        <f>+A52+1</f>
        <v>44</v>
      </c>
      <c r="B53" s="303" t="s">
        <v>140</v>
      </c>
      <c r="C53" s="227"/>
      <c r="D53" s="304"/>
      <c r="E53" s="335"/>
      <c r="F53" s="305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F53" s="290"/>
      <c r="BG53" s="290"/>
      <c r="BH53" s="290"/>
      <c r="BI53" s="290"/>
      <c r="BJ53" s="290"/>
      <c r="BK53" s="290"/>
      <c r="BL53" s="290"/>
      <c r="BM53" s="290"/>
      <c r="BN53" s="290"/>
      <c r="BO53" s="290"/>
      <c r="BP53" s="290"/>
      <c r="BQ53" s="290"/>
      <c r="BR53" s="290"/>
      <c r="BS53" s="290"/>
      <c r="BT53" s="290"/>
      <c r="BU53" s="290"/>
      <c r="BV53" s="290"/>
      <c r="BW53" s="290"/>
      <c r="BX53" s="290"/>
      <c r="BY53" s="290"/>
      <c r="BZ53" s="290"/>
      <c r="CA53" s="290"/>
      <c r="CB53" s="290"/>
      <c r="CC53" s="290"/>
      <c r="CD53" s="290"/>
      <c r="CE53" s="290"/>
      <c r="CF53" s="290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  <c r="CQ53" s="290"/>
      <c r="CR53" s="290"/>
      <c r="CS53" s="290"/>
      <c r="CT53" s="290"/>
    </row>
    <row r="54" spans="1:98" s="288" customFormat="1" ht="13.5" thickBot="1" x14ac:dyDescent="0.25">
      <c r="A54" s="306"/>
      <c r="B54" s="307"/>
      <c r="C54" s="308"/>
      <c r="D54" s="309"/>
      <c r="E54" s="309"/>
      <c r="F54" s="31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290"/>
      <c r="AS54" s="290"/>
      <c r="AT54" s="290"/>
      <c r="AU54" s="290"/>
      <c r="AV54" s="290"/>
      <c r="AW54" s="290"/>
      <c r="AX54" s="290"/>
      <c r="AY54" s="290"/>
      <c r="AZ54" s="290"/>
      <c r="BA54" s="290"/>
      <c r="BB54" s="290"/>
      <c r="BC54" s="290"/>
      <c r="BD54" s="290"/>
      <c r="BE54" s="290"/>
      <c r="BF54" s="290"/>
      <c r="BG54" s="290"/>
      <c r="BH54" s="290"/>
      <c r="BI54" s="290"/>
      <c r="BJ54" s="290"/>
      <c r="BK54" s="290"/>
      <c r="BL54" s="290"/>
      <c r="BM54" s="290"/>
      <c r="BN54" s="290"/>
      <c r="BO54" s="290"/>
      <c r="BP54" s="290"/>
      <c r="BQ54" s="290"/>
      <c r="BR54" s="290"/>
      <c r="BS54" s="290"/>
      <c r="BT54" s="290"/>
      <c r="BU54" s="290"/>
      <c r="BV54" s="290"/>
      <c r="BW54" s="290"/>
      <c r="BX54" s="290"/>
      <c r="BY54" s="290"/>
      <c r="BZ54" s="290"/>
      <c r="CA54" s="290"/>
      <c r="CB54" s="290"/>
      <c r="CC54" s="290"/>
      <c r="CD54" s="290"/>
      <c r="CE54" s="290"/>
      <c r="CF54" s="290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  <c r="CQ54" s="290"/>
      <c r="CR54" s="290"/>
      <c r="CS54" s="290"/>
      <c r="CT54" s="290"/>
    </row>
    <row r="55" spans="1:98" s="288" customFormat="1" ht="13.5" thickBot="1" x14ac:dyDescent="0.25">
      <c r="A55" s="311"/>
      <c r="B55" s="292"/>
      <c r="C55" s="293"/>
      <c r="D55" s="293"/>
      <c r="E55" s="294"/>
      <c r="F55" s="295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  <c r="AV55" s="290"/>
      <c r="AW55" s="290"/>
      <c r="AX55" s="290"/>
      <c r="AY55" s="290"/>
      <c r="AZ55" s="290"/>
      <c r="BA55" s="290"/>
      <c r="BB55" s="290"/>
      <c r="BC55" s="290"/>
      <c r="BD55" s="290"/>
      <c r="BE55" s="290"/>
      <c r="BF55" s="290"/>
      <c r="BG55" s="290"/>
      <c r="BH55" s="290"/>
      <c r="BI55" s="290"/>
      <c r="BJ55" s="290"/>
      <c r="BK55" s="290"/>
      <c r="BL55" s="290"/>
      <c r="BM55" s="290"/>
      <c r="BN55" s="290"/>
      <c r="BO55" s="290"/>
      <c r="BP55" s="290"/>
      <c r="BQ55" s="290"/>
      <c r="BR55" s="290"/>
      <c r="BS55" s="290"/>
      <c r="BT55" s="290"/>
      <c r="BU55" s="290"/>
      <c r="BV55" s="290"/>
      <c r="BW55" s="290"/>
      <c r="BX55" s="290"/>
      <c r="BY55" s="290"/>
      <c r="BZ55" s="290"/>
      <c r="CA55" s="290"/>
      <c r="CB55" s="290"/>
      <c r="CC55" s="290"/>
      <c r="CD55" s="290"/>
      <c r="CE55" s="290"/>
      <c r="CF55" s="290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  <c r="CQ55" s="290"/>
      <c r="CR55" s="290"/>
      <c r="CS55" s="290"/>
      <c r="CT55" s="290"/>
    </row>
    <row r="56" spans="1:98" s="288" customFormat="1" ht="13.5" thickTop="1" x14ac:dyDescent="0.2"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290"/>
      <c r="AV56" s="290"/>
      <c r="AW56" s="290"/>
      <c r="AX56" s="290"/>
      <c r="AY56" s="290"/>
      <c r="AZ56" s="290"/>
      <c r="BA56" s="290"/>
      <c r="BB56" s="290"/>
      <c r="BC56" s="290"/>
      <c r="BD56" s="290"/>
      <c r="BE56" s="290"/>
      <c r="BF56" s="290"/>
      <c r="BG56" s="290"/>
      <c r="BH56" s="290"/>
      <c r="BI56" s="290"/>
      <c r="BJ56" s="290"/>
      <c r="BK56" s="290"/>
      <c r="BL56" s="290"/>
      <c r="BM56" s="290"/>
      <c r="BN56" s="290"/>
      <c r="BO56" s="290"/>
      <c r="BP56" s="290"/>
      <c r="BQ56" s="290"/>
      <c r="BR56" s="290"/>
      <c r="BS56" s="290"/>
      <c r="BT56" s="290"/>
      <c r="BU56" s="290"/>
      <c r="BV56" s="290"/>
      <c r="BW56" s="290"/>
      <c r="BX56" s="290"/>
      <c r="BY56" s="290"/>
      <c r="BZ56" s="290"/>
      <c r="CA56" s="290"/>
      <c r="CB56" s="290"/>
      <c r="CC56" s="290"/>
      <c r="CD56" s="290"/>
      <c r="CE56" s="290"/>
      <c r="CF56" s="290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  <c r="CQ56" s="290"/>
      <c r="CR56" s="290"/>
      <c r="CS56" s="290"/>
      <c r="CT56" s="290"/>
    </row>
    <row r="57" spans="1:98" s="288" customFormat="1" ht="15.75" x14ac:dyDescent="0.25">
      <c r="A57" s="342" t="s">
        <v>150</v>
      </c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0"/>
      <c r="AK57" s="290"/>
      <c r="AL57" s="290"/>
      <c r="AM57" s="290"/>
      <c r="AN57" s="290"/>
      <c r="AO57" s="290"/>
      <c r="AP57" s="290"/>
      <c r="AQ57" s="290"/>
      <c r="AR57" s="290"/>
      <c r="AS57" s="290"/>
      <c r="AT57" s="290"/>
      <c r="AU57" s="290"/>
      <c r="AV57" s="290"/>
      <c r="AW57" s="290"/>
      <c r="AX57" s="290"/>
      <c r="AY57" s="290"/>
      <c r="AZ57" s="290"/>
      <c r="BA57" s="290"/>
      <c r="BB57" s="290"/>
      <c r="BC57" s="290"/>
      <c r="BD57" s="290"/>
      <c r="BE57" s="290"/>
      <c r="BF57" s="290"/>
      <c r="BG57" s="290"/>
      <c r="BH57" s="290"/>
      <c r="BI57" s="290"/>
      <c r="BJ57" s="290"/>
      <c r="BK57" s="290"/>
      <c r="BL57" s="290"/>
      <c r="BM57" s="290"/>
      <c r="BN57" s="290"/>
      <c r="BO57" s="290"/>
      <c r="BP57" s="290"/>
      <c r="BQ57" s="290"/>
      <c r="BR57" s="290"/>
      <c r="BS57" s="290"/>
      <c r="BT57" s="290"/>
      <c r="BU57" s="290"/>
      <c r="BV57" s="290"/>
      <c r="BW57" s="290"/>
      <c r="BX57" s="290"/>
      <c r="BY57" s="290"/>
      <c r="BZ57" s="290"/>
      <c r="CA57" s="290"/>
      <c r="CB57" s="290"/>
      <c r="CC57" s="290"/>
      <c r="CD57" s="290"/>
      <c r="CE57" s="290"/>
      <c r="CF57" s="290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  <c r="CQ57" s="290"/>
      <c r="CR57" s="290"/>
      <c r="CS57" s="290"/>
      <c r="CT57" s="290"/>
    </row>
    <row r="58" spans="1:98" x14ac:dyDescent="0.2">
      <c r="C58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3"/>
      <c r="AK58" s="203"/>
      <c r="AL58" s="203"/>
      <c r="AM58" s="203"/>
      <c r="AN58" s="203"/>
      <c r="AO58" s="203"/>
      <c r="AP58" s="203"/>
      <c r="AQ58" s="203"/>
      <c r="AR58" s="203"/>
      <c r="AS58" s="203"/>
      <c r="AT58" s="203"/>
      <c r="AU58" s="203"/>
      <c r="AV58" s="203"/>
      <c r="AW58" s="203"/>
      <c r="AX58" s="203"/>
      <c r="AY58" s="203"/>
      <c r="AZ58" s="203"/>
      <c r="BA58" s="203"/>
      <c r="BB58" s="203"/>
      <c r="BC58" s="203"/>
      <c r="BD58" s="203"/>
      <c r="BE58" s="203"/>
      <c r="BF58" s="203"/>
      <c r="BG58" s="203"/>
      <c r="BH58" s="203"/>
      <c r="BI58" s="203"/>
      <c r="BJ58" s="203"/>
      <c r="BK58" s="203"/>
      <c r="BL58" s="203"/>
      <c r="BM58" s="203"/>
      <c r="BN58" s="203"/>
      <c r="BO58" s="203"/>
      <c r="BP58" s="203"/>
      <c r="BQ58" s="203"/>
      <c r="BR58" s="203"/>
      <c r="BS58" s="203"/>
      <c r="BT58" s="203"/>
      <c r="BU58" s="203"/>
      <c r="BV58" s="203"/>
      <c r="BW58" s="203"/>
      <c r="BX58" s="203"/>
      <c r="BY58" s="203"/>
      <c r="BZ58" s="203"/>
      <c r="CA58" s="203"/>
      <c r="CB58" s="203"/>
      <c r="CC58" s="203"/>
      <c r="CD58" s="203"/>
      <c r="CE58" s="203"/>
      <c r="CF58" s="203"/>
      <c r="CG58" s="203"/>
      <c r="CH58" s="203"/>
      <c r="CI58" s="203"/>
      <c r="CJ58" s="203"/>
      <c r="CK58" s="203"/>
      <c r="CL58" s="203"/>
      <c r="CM58" s="203"/>
      <c r="CN58" s="203"/>
      <c r="CO58" s="203"/>
      <c r="CP58" s="203"/>
      <c r="CQ58" s="203"/>
      <c r="CR58" s="203"/>
      <c r="CS58" s="203"/>
      <c r="CT58" s="203"/>
    </row>
    <row r="59" spans="1:98" x14ac:dyDescent="0.2">
      <c r="C59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  <c r="AO59" s="203"/>
      <c r="AP59" s="203"/>
      <c r="AQ59" s="203"/>
      <c r="AR59" s="203"/>
      <c r="AS59" s="203"/>
      <c r="AT59" s="203"/>
      <c r="AU59" s="203"/>
      <c r="AV59" s="203"/>
      <c r="AW59" s="203"/>
      <c r="AX59" s="203"/>
      <c r="AY59" s="203"/>
      <c r="AZ59" s="203"/>
      <c r="BA59" s="203"/>
      <c r="BB59" s="203"/>
      <c r="BC59" s="203"/>
      <c r="BD59" s="203"/>
      <c r="BE59" s="203"/>
      <c r="BF59" s="203"/>
      <c r="BG59" s="203"/>
      <c r="BH59" s="203"/>
      <c r="BI59" s="203"/>
      <c r="BJ59" s="203"/>
      <c r="BK59" s="203"/>
      <c r="BL59" s="203"/>
      <c r="BM59" s="203"/>
      <c r="BN59" s="203"/>
      <c r="BO59" s="203"/>
      <c r="BP59" s="203"/>
      <c r="BQ59" s="203"/>
      <c r="BR59" s="203"/>
      <c r="BS59" s="203"/>
      <c r="BT59" s="203"/>
      <c r="BU59" s="203"/>
      <c r="BV59" s="203"/>
      <c r="BW59" s="203"/>
      <c r="BX59" s="203"/>
      <c r="BY59" s="203"/>
      <c r="BZ59" s="203"/>
      <c r="CA59" s="203"/>
      <c r="CB59" s="203"/>
      <c r="CC59" s="203"/>
      <c r="CD59" s="203"/>
      <c r="CE59" s="203"/>
      <c r="CF59" s="203"/>
      <c r="CG59" s="203"/>
      <c r="CH59" s="203"/>
      <c r="CI59" s="203"/>
      <c r="CJ59" s="203"/>
      <c r="CK59" s="203"/>
      <c r="CL59" s="203"/>
      <c r="CM59" s="203"/>
      <c r="CN59" s="203"/>
      <c r="CO59" s="203"/>
      <c r="CP59" s="203"/>
      <c r="CQ59" s="203"/>
      <c r="CR59" s="203"/>
      <c r="CS59" s="203"/>
      <c r="CT59" s="203"/>
    </row>
    <row r="60" spans="1:98" x14ac:dyDescent="0.2">
      <c r="C60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</row>
    <row r="61" spans="1:98" x14ac:dyDescent="0.2">
      <c r="C61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  <c r="AO61" s="203"/>
      <c r="AP61" s="203"/>
      <c r="AQ61" s="203"/>
      <c r="AR61" s="203"/>
      <c r="AS61" s="203"/>
      <c r="AT61" s="203"/>
      <c r="AU61" s="203"/>
      <c r="AV61" s="203"/>
      <c r="AW61" s="203"/>
      <c r="AX61" s="203"/>
      <c r="AY61" s="203"/>
      <c r="AZ61" s="203"/>
      <c r="BA61" s="203"/>
      <c r="BB61" s="203"/>
      <c r="BC61" s="203"/>
      <c r="BD61" s="203"/>
      <c r="BE61" s="203"/>
      <c r="BF61" s="203"/>
      <c r="BG61" s="203"/>
      <c r="BH61" s="203"/>
      <c r="BI61" s="203"/>
      <c r="BJ61" s="203"/>
      <c r="BK61" s="203"/>
      <c r="BL61" s="203"/>
      <c r="BM61" s="203"/>
      <c r="BN61" s="203"/>
      <c r="BO61" s="203"/>
      <c r="BP61" s="203"/>
      <c r="BQ61" s="203"/>
      <c r="BR61" s="203"/>
      <c r="BS61" s="203"/>
      <c r="BT61" s="203"/>
      <c r="BU61" s="203"/>
      <c r="BV61" s="203"/>
      <c r="BW61" s="203"/>
      <c r="BX61" s="203"/>
      <c r="BY61" s="203"/>
      <c r="BZ61" s="203"/>
      <c r="CA61" s="203"/>
      <c r="CB61" s="203"/>
      <c r="CC61" s="203"/>
      <c r="CD61" s="203"/>
      <c r="CE61" s="203"/>
      <c r="CF61" s="203"/>
      <c r="CG61" s="203"/>
      <c r="CH61" s="203"/>
      <c r="CI61" s="203"/>
      <c r="CJ61" s="203"/>
      <c r="CK61" s="203"/>
      <c r="CL61" s="203"/>
      <c r="CM61" s="203"/>
      <c r="CN61" s="203"/>
      <c r="CO61" s="203"/>
      <c r="CP61" s="203"/>
      <c r="CQ61" s="203"/>
      <c r="CR61" s="203"/>
      <c r="CS61" s="203"/>
      <c r="CT61" s="203"/>
    </row>
    <row r="62" spans="1:98" x14ac:dyDescent="0.2">
      <c r="C62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</row>
    <row r="63" spans="1:98" x14ac:dyDescent="0.2">
      <c r="C6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203"/>
      <c r="AJ63" s="203"/>
      <c r="AK63" s="203"/>
      <c r="AL63" s="203"/>
      <c r="AM63" s="203"/>
      <c r="AN63" s="203"/>
      <c r="AO63" s="203"/>
      <c r="AP63" s="203"/>
      <c r="AQ63" s="203"/>
      <c r="AR63" s="203"/>
      <c r="AS63" s="203"/>
      <c r="AT63" s="203"/>
      <c r="AU63" s="203"/>
      <c r="AV63" s="203"/>
      <c r="AW63" s="203"/>
      <c r="AX63" s="203"/>
      <c r="AY63" s="203"/>
      <c r="AZ63" s="203"/>
      <c r="BA63" s="203"/>
      <c r="BB63" s="203"/>
      <c r="BC63" s="203"/>
      <c r="BD63" s="203"/>
      <c r="BE63" s="203"/>
      <c r="BF63" s="203"/>
      <c r="BG63" s="203"/>
      <c r="BH63" s="203"/>
      <c r="BI63" s="203"/>
      <c r="BJ63" s="203"/>
      <c r="BK63" s="203"/>
      <c r="BL63" s="203"/>
      <c r="BM63" s="203"/>
      <c r="BN63" s="203"/>
      <c r="BO63" s="203"/>
      <c r="BP63" s="203"/>
      <c r="BQ63" s="203"/>
      <c r="BR63" s="203"/>
      <c r="BS63" s="203"/>
      <c r="BT63" s="203"/>
      <c r="BU63" s="203"/>
      <c r="BV63" s="203"/>
      <c r="BW63" s="203"/>
      <c r="BX63" s="203"/>
      <c r="BY63" s="203"/>
      <c r="BZ63" s="203"/>
      <c r="CA63" s="203"/>
      <c r="CB63" s="203"/>
      <c r="CC63" s="203"/>
      <c r="CD63" s="203"/>
      <c r="CE63" s="203"/>
      <c r="CF63" s="203"/>
      <c r="CG63" s="203"/>
      <c r="CH63" s="203"/>
      <c r="CI63" s="203"/>
      <c r="CJ63" s="203"/>
      <c r="CK63" s="203"/>
      <c r="CL63" s="203"/>
      <c r="CM63" s="203"/>
      <c r="CN63" s="203"/>
      <c r="CO63" s="203"/>
      <c r="CP63" s="203"/>
      <c r="CQ63" s="203"/>
      <c r="CR63" s="203"/>
      <c r="CS63" s="203"/>
      <c r="CT63" s="203"/>
    </row>
    <row r="64" spans="1:98" x14ac:dyDescent="0.2">
      <c r="C64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</row>
    <row r="65" spans="3:98" x14ac:dyDescent="0.2">
      <c r="C65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3"/>
      <c r="BC65" s="203"/>
      <c r="BD65" s="203"/>
      <c r="BE65" s="203"/>
      <c r="BF65" s="203"/>
      <c r="BG65" s="203"/>
      <c r="BH65" s="203"/>
      <c r="BI65" s="203"/>
      <c r="BJ65" s="203"/>
      <c r="BK65" s="203"/>
      <c r="BL65" s="203"/>
      <c r="BM65" s="203"/>
      <c r="BN65" s="203"/>
      <c r="BO65" s="203"/>
      <c r="BP65" s="203"/>
      <c r="BQ65" s="203"/>
      <c r="BR65" s="203"/>
      <c r="BS65" s="203"/>
      <c r="BT65" s="203"/>
      <c r="BU65" s="203"/>
      <c r="BV65" s="203"/>
      <c r="BW65" s="203"/>
      <c r="BX65" s="203"/>
      <c r="BY65" s="203"/>
      <c r="BZ65" s="203"/>
      <c r="CA65" s="203"/>
      <c r="CB65" s="203"/>
      <c r="CC65" s="203"/>
      <c r="CD65" s="203"/>
      <c r="CE65" s="203"/>
      <c r="CF65" s="203"/>
      <c r="CG65" s="203"/>
      <c r="CH65" s="203"/>
      <c r="CI65" s="203"/>
      <c r="CJ65" s="203"/>
      <c r="CK65" s="203"/>
      <c r="CL65" s="203"/>
      <c r="CM65" s="203"/>
      <c r="CN65" s="203"/>
      <c r="CO65" s="203"/>
      <c r="CP65" s="203"/>
      <c r="CQ65" s="203"/>
      <c r="CR65" s="203"/>
      <c r="CS65" s="203"/>
      <c r="CT65" s="203"/>
    </row>
    <row r="66" spans="3:98" x14ac:dyDescent="0.2">
      <c r="C66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</row>
    <row r="67" spans="3:98" x14ac:dyDescent="0.2">
      <c r="C67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203"/>
      <c r="AP67" s="203"/>
      <c r="AQ67" s="203"/>
      <c r="AR67" s="203"/>
      <c r="AS67" s="203"/>
      <c r="AT67" s="203"/>
      <c r="AU67" s="203"/>
      <c r="AV67" s="203"/>
      <c r="AW67" s="203"/>
      <c r="AX67" s="203"/>
      <c r="AY67" s="203"/>
      <c r="AZ67" s="203"/>
      <c r="BA67" s="203"/>
      <c r="BB67" s="203"/>
      <c r="BC67" s="203"/>
      <c r="BD67" s="203"/>
      <c r="BE67" s="203"/>
      <c r="BF67" s="203"/>
      <c r="BG67" s="203"/>
      <c r="BH67" s="203"/>
      <c r="BI67" s="203"/>
      <c r="BJ67" s="203"/>
      <c r="BK67" s="203"/>
      <c r="BL67" s="203"/>
      <c r="BM67" s="203"/>
      <c r="BN67" s="203"/>
      <c r="BO67" s="203"/>
      <c r="BP67" s="203"/>
      <c r="BQ67" s="203"/>
      <c r="BR67" s="203"/>
      <c r="BS67" s="203"/>
      <c r="BT67" s="203"/>
      <c r="BU67" s="203"/>
      <c r="BV67" s="203"/>
      <c r="BW67" s="203"/>
      <c r="BX67" s="203"/>
      <c r="BY67" s="203"/>
      <c r="BZ67" s="203"/>
      <c r="CA67" s="203"/>
      <c r="CB67" s="203"/>
      <c r="CC67" s="203"/>
      <c r="CD67" s="203"/>
      <c r="CE67" s="203"/>
      <c r="CF67" s="203"/>
      <c r="CG67" s="203"/>
      <c r="CH67" s="203"/>
      <c r="CI67" s="203"/>
      <c r="CJ67" s="203"/>
      <c r="CK67" s="203"/>
      <c r="CL67" s="203"/>
      <c r="CM67" s="203"/>
      <c r="CN67" s="203"/>
      <c r="CO67" s="203"/>
      <c r="CP67" s="203"/>
      <c r="CQ67" s="203"/>
      <c r="CR67" s="203"/>
      <c r="CS67" s="203"/>
      <c r="CT67" s="203"/>
    </row>
    <row r="68" spans="3:98" x14ac:dyDescent="0.2">
      <c r="C68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203"/>
      <c r="BW68" s="203"/>
      <c r="BX68" s="203"/>
      <c r="BY68" s="203"/>
      <c r="BZ68" s="203"/>
      <c r="CA68" s="203"/>
      <c r="CB68" s="203"/>
      <c r="CC68" s="203"/>
      <c r="CD68" s="203"/>
      <c r="CE68" s="203"/>
      <c r="CF68" s="203"/>
      <c r="CG68" s="203"/>
      <c r="CH68" s="203"/>
      <c r="CI68" s="203"/>
      <c r="CJ68" s="203"/>
      <c r="CK68" s="203"/>
      <c r="CL68" s="203"/>
      <c r="CM68" s="203"/>
      <c r="CN68" s="203"/>
      <c r="CO68" s="203"/>
      <c r="CP68" s="203"/>
      <c r="CQ68" s="203"/>
      <c r="CR68" s="203"/>
      <c r="CS68" s="203"/>
      <c r="CT68" s="203"/>
    </row>
    <row r="69" spans="3:98" x14ac:dyDescent="0.2">
      <c r="C69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03"/>
      <c r="CN69" s="203"/>
      <c r="CO69" s="203"/>
      <c r="CP69" s="203"/>
      <c r="CQ69" s="203"/>
      <c r="CR69" s="203"/>
      <c r="CS69" s="203"/>
      <c r="CT69" s="203"/>
    </row>
    <row r="70" spans="3:98" x14ac:dyDescent="0.2">
      <c r="C70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</row>
    <row r="71" spans="3:98" x14ac:dyDescent="0.2">
      <c r="C71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3"/>
      <c r="BZ71" s="203"/>
      <c r="CA71" s="203"/>
      <c r="CB71" s="203"/>
      <c r="CC71" s="203"/>
      <c r="CD71" s="203"/>
      <c r="CE71" s="203"/>
      <c r="CF71" s="203"/>
      <c r="CG71" s="203"/>
      <c r="CH71" s="203"/>
      <c r="CI71" s="203"/>
      <c r="CJ71" s="203"/>
      <c r="CK71" s="203"/>
      <c r="CL71" s="203"/>
      <c r="CM71" s="203"/>
      <c r="CN71" s="203"/>
      <c r="CO71" s="203"/>
      <c r="CP71" s="203"/>
      <c r="CQ71" s="203"/>
      <c r="CR71" s="203"/>
      <c r="CS71" s="203"/>
      <c r="CT71" s="203"/>
    </row>
    <row r="72" spans="3:98" x14ac:dyDescent="0.2">
      <c r="C72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  <c r="AS72" s="203"/>
      <c r="AT72" s="203"/>
      <c r="AU72" s="203"/>
      <c r="AV72" s="203"/>
      <c r="AW72" s="203"/>
      <c r="AX72" s="203"/>
      <c r="AY72" s="203"/>
      <c r="AZ72" s="203"/>
      <c r="BA72" s="203"/>
      <c r="BB72" s="203"/>
      <c r="BC72" s="203"/>
      <c r="BD72" s="203"/>
      <c r="BE72" s="203"/>
      <c r="BF72" s="203"/>
      <c r="BG72" s="203"/>
      <c r="BH72" s="203"/>
      <c r="BI72" s="203"/>
      <c r="BJ72" s="203"/>
      <c r="BK72" s="203"/>
      <c r="BL72" s="203"/>
      <c r="BM72" s="203"/>
      <c r="BN72" s="203"/>
      <c r="BO72" s="203"/>
      <c r="BP72" s="203"/>
      <c r="BQ72" s="203"/>
      <c r="BR72" s="203"/>
      <c r="BS72" s="203"/>
      <c r="BT72" s="203"/>
      <c r="BU72" s="203"/>
      <c r="BV72" s="203"/>
      <c r="BW72" s="203"/>
      <c r="BX72" s="203"/>
      <c r="BY72" s="203"/>
      <c r="BZ72" s="203"/>
      <c r="CA72" s="203"/>
      <c r="CB72" s="203"/>
      <c r="CC72" s="203"/>
      <c r="CD72" s="203"/>
      <c r="CE72" s="203"/>
      <c r="CF72" s="203"/>
      <c r="CG72" s="203"/>
      <c r="CH72" s="203"/>
      <c r="CI72" s="203"/>
      <c r="CJ72" s="203"/>
      <c r="CK72" s="203"/>
      <c r="CL72" s="203"/>
      <c r="CM72" s="203"/>
      <c r="CN72" s="203"/>
      <c r="CO72" s="203"/>
      <c r="CP72" s="203"/>
      <c r="CQ72" s="203"/>
      <c r="CR72" s="203"/>
      <c r="CS72" s="203"/>
      <c r="CT72" s="203"/>
    </row>
    <row r="73" spans="3:98" x14ac:dyDescent="0.2">
      <c r="C7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203"/>
      <c r="AN73" s="203"/>
      <c r="AO73" s="203"/>
      <c r="AP73" s="203"/>
      <c r="AQ73" s="203"/>
      <c r="AR73" s="203"/>
      <c r="AS73" s="203"/>
      <c r="AT73" s="203"/>
      <c r="AU73" s="203"/>
      <c r="AV73" s="203"/>
      <c r="AW73" s="203"/>
      <c r="AX73" s="203"/>
      <c r="AY73" s="203"/>
      <c r="AZ73" s="203"/>
      <c r="BA73" s="203"/>
      <c r="BB73" s="203"/>
      <c r="BC73" s="203"/>
      <c r="BD73" s="203"/>
      <c r="BE73" s="203"/>
      <c r="BF73" s="203"/>
      <c r="BG73" s="203"/>
      <c r="BH73" s="203"/>
      <c r="BI73" s="203"/>
      <c r="BJ73" s="203"/>
      <c r="BK73" s="203"/>
      <c r="BL73" s="203"/>
      <c r="BM73" s="203"/>
      <c r="BN73" s="203"/>
      <c r="BO73" s="203"/>
      <c r="BP73" s="203"/>
      <c r="BQ73" s="203"/>
      <c r="BR73" s="203"/>
      <c r="BS73" s="203"/>
      <c r="BT73" s="203"/>
      <c r="BU73" s="203"/>
      <c r="BV73" s="203"/>
      <c r="BW73" s="203"/>
      <c r="BX73" s="203"/>
      <c r="BY73" s="203"/>
      <c r="BZ73" s="203"/>
      <c r="CA73" s="203"/>
      <c r="CB73" s="203"/>
      <c r="CC73" s="203"/>
      <c r="CD73" s="203"/>
      <c r="CE73" s="203"/>
      <c r="CF73" s="203"/>
      <c r="CG73" s="203"/>
      <c r="CH73" s="203"/>
      <c r="CI73" s="203"/>
      <c r="CJ73" s="203"/>
      <c r="CK73" s="203"/>
      <c r="CL73" s="203"/>
      <c r="CM73" s="203"/>
      <c r="CN73" s="203"/>
      <c r="CO73" s="203"/>
      <c r="CP73" s="203"/>
      <c r="CQ73" s="203"/>
      <c r="CR73" s="203"/>
      <c r="CS73" s="203"/>
      <c r="CT73" s="203"/>
    </row>
    <row r="74" spans="3:98" x14ac:dyDescent="0.2">
      <c r="C74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  <c r="AO74" s="203"/>
      <c r="AP74" s="203"/>
      <c r="AQ74" s="203"/>
      <c r="AR74" s="203"/>
      <c r="AS74" s="203"/>
      <c r="AT74" s="203"/>
      <c r="AU74" s="203"/>
      <c r="AV74" s="203"/>
      <c r="AW74" s="203"/>
      <c r="AX74" s="203"/>
      <c r="AY74" s="203"/>
      <c r="AZ74" s="203"/>
      <c r="BA74" s="203"/>
      <c r="BB74" s="203"/>
      <c r="BC74" s="203"/>
      <c r="BD74" s="203"/>
      <c r="BE74" s="203"/>
      <c r="BF74" s="203"/>
      <c r="BG74" s="203"/>
      <c r="BH74" s="203"/>
      <c r="BI74" s="203"/>
      <c r="BJ74" s="203"/>
      <c r="BK74" s="203"/>
      <c r="BL74" s="203"/>
      <c r="BM74" s="203"/>
      <c r="BN74" s="203"/>
      <c r="BO74" s="203"/>
      <c r="BP74" s="203"/>
      <c r="BQ74" s="203"/>
      <c r="BR74" s="203"/>
      <c r="BS74" s="203"/>
      <c r="BT74" s="203"/>
      <c r="BU74" s="203"/>
      <c r="BV74" s="203"/>
      <c r="BW74" s="203"/>
      <c r="BX74" s="203"/>
      <c r="BY74" s="203"/>
      <c r="BZ74" s="203"/>
      <c r="CA74" s="203"/>
      <c r="CB74" s="203"/>
      <c r="CC74" s="203"/>
      <c r="CD74" s="203"/>
      <c r="CE74" s="203"/>
      <c r="CF74" s="203"/>
      <c r="CG74" s="203"/>
      <c r="CH74" s="203"/>
      <c r="CI74" s="203"/>
      <c r="CJ74" s="203"/>
      <c r="CK74" s="203"/>
      <c r="CL74" s="203"/>
      <c r="CM74" s="203"/>
      <c r="CN74" s="203"/>
      <c r="CO74" s="203"/>
      <c r="CP74" s="203"/>
      <c r="CQ74" s="203"/>
      <c r="CR74" s="203"/>
      <c r="CS74" s="203"/>
      <c r="CT74" s="203"/>
    </row>
    <row r="75" spans="3:98" x14ac:dyDescent="0.2">
      <c r="C75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203"/>
      <c r="AM75" s="203"/>
      <c r="AN75" s="203"/>
      <c r="AO75" s="203"/>
      <c r="AP75" s="203"/>
      <c r="AQ75" s="203"/>
      <c r="AR75" s="203"/>
      <c r="AS75" s="203"/>
      <c r="AT75" s="203"/>
      <c r="AU75" s="203"/>
      <c r="AV75" s="203"/>
      <c r="AW75" s="203"/>
      <c r="AX75" s="203"/>
      <c r="AY75" s="203"/>
      <c r="AZ75" s="203"/>
      <c r="BA75" s="203"/>
      <c r="BB75" s="203"/>
      <c r="BC75" s="203"/>
      <c r="BD75" s="203"/>
      <c r="BE75" s="203"/>
      <c r="BF75" s="203"/>
      <c r="BG75" s="203"/>
      <c r="BH75" s="203"/>
      <c r="BI75" s="203"/>
      <c r="BJ75" s="203"/>
      <c r="BK75" s="203"/>
      <c r="BL75" s="203"/>
      <c r="BM75" s="203"/>
      <c r="BN75" s="203"/>
      <c r="BO75" s="203"/>
      <c r="BP75" s="203"/>
      <c r="BQ75" s="203"/>
      <c r="BR75" s="203"/>
      <c r="BS75" s="203"/>
      <c r="BT75" s="203"/>
      <c r="BU75" s="203"/>
      <c r="BV75" s="203"/>
      <c r="BW75" s="203"/>
      <c r="BX75" s="203"/>
      <c r="BY75" s="203"/>
      <c r="BZ75" s="203"/>
      <c r="CA75" s="203"/>
      <c r="CB75" s="203"/>
      <c r="CC75" s="203"/>
      <c r="CD75" s="203"/>
      <c r="CE75" s="203"/>
      <c r="CF75" s="203"/>
      <c r="CG75" s="203"/>
      <c r="CH75" s="203"/>
      <c r="CI75" s="203"/>
      <c r="CJ75" s="203"/>
      <c r="CK75" s="203"/>
      <c r="CL75" s="203"/>
      <c r="CM75" s="203"/>
      <c r="CN75" s="203"/>
      <c r="CO75" s="203"/>
      <c r="CP75" s="203"/>
      <c r="CQ75" s="203"/>
      <c r="CR75" s="203"/>
      <c r="CS75" s="203"/>
      <c r="CT75" s="203"/>
    </row>
    <row r="76" spans="3:98" x14ac:dyDescent="0.2">
      <c r="C76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203"/>
      <c r="AR76" s="203"/>
      <c r="AS76" s="203"/>
      <c r="AT76" s="203"/>
      <c r="AU76" s="203"/>
      <c r="AV76" s="203"/>
      <c r="AW76" s="203"/>
      <c r="AX76" s="203"/>
      <c r="AY76" s="203"/>
      <c r="AZ76" s="203"/>
      <c r="BA76" s="203"/>
      <c r="BB76" s="203"/>
      <c r="BC76" s="203"/>
      <c r="BD76" s="203"/>
      <c r="BE76" s="203"/>
      <c r="BF76" s="203"/>
      <c r="BG76" s="203"/>
      <c r="BH76" s="203"/>
      <c r="BI76" s="203"/>
      <c r="BJ76" s="203"/>
      <c r="BK76" s="203"/>
      <c r="BL76" s="203"/>
      <c r="BM76" s="203"/>
      <c r="BN76" s="203"/>
      <c r="BO76" s="203"/>
      <c r="BP76" s="203"/>
      <c r="BQ76" s="203"/>
      <c r="BR76" s="203"/>
      <c r="BS76" s="203"/>
      <c r="BT76" s="203"/>
      <c r="BU76" s="203"/>
      <c r="BV76" s="203"/>
      <c r="BW76" s="203"/>
      <c r="BX76" s="203"/>
      <c r="BY76" s="203"/>
      <c r="BZ76" s="203"/>
      <c r="CA76" s="203"/>
      <c r="CB76" s="203"/>
      <c r="CC76" s="203"/>
      <c r="CD76" s="203"/>
      <c r="CE76" s="203"/>
      <c r="CF76" s="203"/>
      <c r="CG76" s="203"/>
      <c r="CH76" s="203"/>
      <c r="CI76" s="203"/>
      <c r="CJ76" s="203"/>
      <c r="CK76" s="203"/>
      <c r="CL76" s="203"/>
      <c r="CM76" s="203"/>
      <c r="CN76" s="203"/>
      <c r="CO76" s="203"/>
      <c r="CP76" s="203"/>
      <c r="CQ76" s="203"/>
      <c r="CR76" s="203"/>
      <c r="CS76" s="203"/>
      <c r="CT76" s="203"/>
    </row>
    <row r="77" spans="3:98" x14ac:dyDescent="0.2">
      <c r="C77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3"/>
      <c r="AK77" s="203"/>
      <c r="AL77" s="203"/>
      <c r="AM77" s="203"/>
      <c r="AN77" s="203"/>
      <c r="AO77" s="203"/>
      <c r="AP77" s="203"/>
      <c r="AQ77" s="203"/>
      <c r="AR77" s="203"/>
      <c r="AS77" s="203"/>
      <c r="AT77" s="203"/>
      <c r="AU77" s="203"/>
      <c r="AV77" s="203"/>
      <c r="AW77" s="203"/>
      <c r="AX77" s="203"/>
      <c r="AY77" s="203"/>
      <c r="AZ77" s="203"/>
      <c r="BA77" s="203"/>
      <c r="BB77" s="203"/>
      <c r="BC77" s="203"/>
      <c r="BD77" s="203"/>
      <c r="BE77" s="203"/>
      <c r="BF77" s="203"/>
      <c r="BG77" s="203"/>
      <c r="BH77" s="203"/>
      <c r="BI77" s="203"/>
      <c r="BJ77" s="203"/>
      <c r="BK77" s="203"/>
      <c r="BL77" s="203"/>
      <c r="BM77" s="203"/>
      <c r="BN77" s="203"/>
      <c r="BO77" s="203"/>
      <c r="BP77" s="203"/>
      <c r="BQ77" s="203"/>
      <c r="BR77" s="203"/>
      <c r="BS77" s="203"/>
      <c r="BT77" s="203"/>
      <c r="BU77" s="203"/>
      <c r="BV77" s="203"/>
      <c r="BW77" s="203"/>
      <c r="BX77" s="203"/>
      <c r="BY77" s="203"/>
      <c r="BZ77" s="203"/>
      <c r="CA77" s="203"/>
      <c r="CB77" s="203"/>
      <c r="CC77" s="203"/>
      <c r="CD77" s="203"/>
      <c r="CE77" s="203"/>
      <c r="CF77" s="203"/>
      <c r="CG77" s="203"/>
      <c r="CH77" s="203"/>
      <c r="CI77" s="203"/>
      <c r="CJ77" s="203"/>
      <c r="CK77" s="203"/>
      <c r="CL77" s="203"/>
      <c r="CM77" s="203"/>
      <c r="CN77" s="203"/>
      <c r="CO77" s="203"/>
      <c r="CP77" s="203"/>
      <c r="CQ77" s="203"/>
      <c r="CR77" s="203"/>
      <c r="CS77" s="203"/>
      <c r="CT77" s="203"/>
    </row>
    <row r="78" spans="3:98" x14ac:dyDescent="0.2">
      <c r="C78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</row>
    <row r="79" spans="3:98" x14ac:dyDescent="0.2">
      <c r="C79"/>
      <c r="D79" s="203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203"/>
      <c r="AL79" s="203"/>
      <c r="AM79" s="203"/>
      <c r="AN79" s="203"/>
      <c r="AO79" s="203"/>
      <c r="AP79" s="203"/>
      <c r="AQ79" s="203"/>
      <c r="AR79" s="203"/>
      <c r="AS79" s="203"/>
      <c r="AT79" s="203"/>
      <c r="AU79" s="203"/>
      <c r="AV79" s="203"/>
      <c r="AW79" s="203"/>
      <c r="AX79" s="203"/>
      <c r="AY79" s="203"/>
      <c r="AZ79" s="203"/>
      <c r="BA79" s="203"/>
      <c r="BB79" s="203"/>
      <c r="BC79" s="203"/>
      <c r="BD79" s="203"/>
      <c r="BE79" s="203"/>
      <c r="BF79" s="203"/>
      <c r="BG79" s="203"/>
      <c r="BH79" s="203"/>
      <c r="BI79" s="203"/>
      <c r="BJ79" s="203"/>
      <c r="BK79" s="203"/>
      <c r="BL79" s="203"/>
      <c r="BM79" s="203"/>
      <c r="BN79" s="203"/>
      <c r="BO79" s="203"/>
      <c r="BP79" s="203"/>
      <c r="BQ79" s="203"/>
      <c r="BR79" s="203"/>
      <c r="BS79" s="203"/>
      <c r="BT79" s="203"/>
      <c r="BU79" s="203"/>
      <c r="BV79" s="203"/>
      <c r="BW79" s="203"/>
      <c r="BX79" s="203"/>
      <c r="BY79" s="203"/>
      <c r="BZ79" s="203"/>
      <c r="CA79" s="203"/>
      <c r="CB79" s="203"/>
      <c r="CC79" s="203"/>
      <c r="CD79" s="203"/>
      <c r="CE79" s="203"/>
      <c r="CF79" s="203"/>
      <c r="CG79" s="203"/>
      <c r="CH79" s="203"/>
      <c r="CI79" s="203"/>
      <c r="CJ79" s="203"/>
      <c r="CK79" s="203"/>
      <c r="CL79" s="203"/>
      <c r="CM79" s="203"/>
      <c r="CN79" s="203"/>
      <c r="CO79" s="203"/>
      <c r="CP79" s="203"/>
      <c r="CQ79" s="203"/>
      <c r="CR79" s="203"/>
      <c r="CS79" s="203"/>
      <c r="CT79" s="203"/>
    </row>
    <row r="80" spans="3:98" x14ac:dyDescent="0.2">
      <c r="C80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</row>
    <row r="81" spans="3:98" x14ac:dyDescent="0.2">
      <c r="C81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203"/>
      <c r="AQ81" s="203"/>
      <c r="AR81" s="203"/>
      <c r="AS81" s="203"/>
      <c r="AT81" s="203"/>
      <c r="AU81" s="203"/>
      <c r="AV81" s="203"/>
      <c r="AW81" s="203"/>
      <c r="AX81" s="203"/>
      <c r="AY81" s="203"/>
      <c r="AZ81" s="203"/>
      <c r="BA81" s="203"/>
      <c r="BB81" s="203"/>
      <c r="BC81" s="203"/>
      <c r="BD81" s="203"/>
      <c r="BE81" s="203"/>
      <c r="BF81" s="203"/>
      <c r="BG81" s="203"/>
      <c r="BH81" s="203"/>
      <c r="BI81" s="203"/>
      <c r="BJ81" s="203"/>
      <c r="BK81" s="203"/>
      <c r="BL81" s="203"/>
      <c r="BM81" s="203"/>
      <c r="BN81" s="203"/>
      <c r="BO81" s="203"/>
      <c r="BP81" s="203"/>
      <c r="BQ81" s="203"/>
      <c r="BR81" s="203"/>
      <c r="BS81" s="203"/>
      <c r="BT81" s="203"/>
      <c r="BU81" s="203"/>
      <c r="BV81" s="203"/>
      <c r="BW81" s="203"/>
      <c r="BX81" s="203"/>
      <c r="BY81" s="203"/>
      <c r="BZ81" s="203"/>
      <c r="CA81" s="203"/>
      <c r="CB81" s="203"/>
      <c r="CC81" s="203"/>
      <c r="CD81" s="203"/>
      <c r="CE81" s="203"/>
      <c r="CF81" s="203"/>
      <c r="CG81" s="203"/>
      <c r="CH81" s="203"/>
      <c r="CI81" s="203"/>
      <c r="CJ81" s="203"/>
      <c r="CK81" s="203"/>
      <c r="CL81" s="203"/>
      <c r="CM81" s="203"/>
      <c r="CN81" s="203"/>
      <c r="CO81" s="203"/>
      <c r="CP81" s="203"/>
      <c r="CQ81" s="203"/>
      <c r="CR81" s="203"/>
      <c r="CS81" s="203"/>
      <c r="CT81" s="203"/>
    </row>
    <row r="82" spans="3:98" x14ac:dyDescent="0.2">
      <c r="C82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  <c r="AF82" s="203"/>
      <c r="AG82" s="203"/>
      <c r="AH82" s="203"/>
      <c r="AI82" s="203"/>
      <c r="AJ82" s="203"/>
      <c r="AK82" s="203"/>
      <c r="AL82" s="203"/>
      <c r="AM82" s="203"/>
      <c r="AN82" s="203"/>
      <c r="AO82" s="203"/>
      <c r="AP82" s="203"/>
      <c r="AQ82" s="203"/>
      <c r="AR82" s="203"/>
      <c r="AS82" s="203"/>
      <c r="AT82" s="203"/>
      <c r="AU82" s="203"/>
      <c r="AV82" s="203"/>
      <c r="AW82" s="203"/>
      <c r="AX82" s="203"/>
      <c r="AY82" s="203"/>
      <c r="AZ82" s="203"/>
      <c r="BA82" s="203"/>
      <c r="BB82" s="203"/>
      <c r="BC82" s="203"/>
      <c r="BD82" s="203"/>
      <c r="BE82" s="203"/>
      <c r="BF82" s="203"/>
      <c r="BG82" s="203"/>
      <c r="BH82" s="203"/>
      <c r="BI82" s="203"/>
      <c r="BJ82" s="203"/>
      <c r="BK82" s="203"/>
      <c r="BL82" s="203"/>
      <c r="BM82" s="203"/>
      <c r="BN82" s="203"/>
      <c r="BO82" s="203"/>
      <c r="BP82" s="203"/>
      <c r="BQ82" s="203"/>
      <c r="BR82" s="203"/>
      <c r="BS82" s="203"/>
      <c r="BT82" s="203"/>
      <c r="BU82" s="203"/>
      <c r="BV82" s="203"/>
      <c r="BW82" s="203"/>
      <c r="BX82" s="203"/>
      <c r="BY82" s="203"/>
      <c r="BZ82" s="203"/>
      <c r="CA82" s="203"/>
      <c r="CB82" s="203"/>
      <c r="CC82" s="203"/>
      <c r="CD82" s="203"/>
      <c r="CE82" s="203"/>
      <c r="CF82" s="203"/>
      <c r="CG82" s="203"/>
      <c r="CH82" s="203"/>
      <c r="CI82" s="203"/>
      <c r="CJ82" s="203"/>
      <c r="CK82" s="203"/>
      <c r="CL82" s="203"/>
      <c r="CM82" s="203"/>
      <c r="CN82" s="203"/>
      <c r="CO82" s="203"/>
      <c r="CP82" s="203"/>
      <c r="CQ82" s="203"/>
      <c r="CR82" s="203"/>
      <c r="CS82" s="203"/>
      <c r="CT82" s="203"/>
    </row>
    <row r="83" spans="3:98" x14ac:dyDescent="0.2">
      <c r="C8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  <c r="AO83" s="203"/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03"/>
      <c r="BM83" s="203"/>
      <c r="BN83" s="203"/>
      <c r="BO83" s="203"/>
      <c r="BP83" s="203"/>
      <c r="BQ83" s="203"/>
      <c r="BR83" s="203"/>
      <c r="BS83" s="203"/>
      <c r="BT83" s="203"/>
      <c r="BU83" s="203"/>
      <c r="BV83" s="203"/>
      <c r="BW83" s="203"/>
      <c r="BX83" s="203"/>
      <c r="BY83" s="203"/>
      <c r="BZ83" s="203"/>
      <c r="CA83" s="203"/>
      <c r="CB83" s="203"/>
      <c r="CC83" s="203"/>
      <c r="CD83" s="203"/>
      <c r="CE83" s="203"/>
      <c r="CF83" s="203"/>
      <c r="CG83" s="203"/>
      <c r="CH83" s="203"/>
      <c r="CI83" s="203"/>
      <c r="CJ83" s="203"/>
      <c r="CK83" s="203"/>
      <c r="CL83" s="203"/>
      <c r="CM83" s="203"/>
      <c r="CN83" s="203"/>
      <c r="CO83" s="203"/>
      <c r="CP83" s="203"/>
      <c r="CQ83" s="203"/>
      <c r="CR83" s="203"/>
      <c r="CS83" s="203"/>
      <c r="CT83" s="203"/>
    </row>
    <row r="84" spans="3:98" x14ac:dyDescent="0.2">
      <c r="C84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  <c r="AL84" s="203"/>
      <c r="AM84" s="203"/>
      <c r="AN84" s="203"/>
      <c r="AO84" s="203"/>
      <c r="AP84" s="203"/>
      <c r="AQ84" s="203"/>
      <c r="AR84" s="203"/>
      <c r="AS84" s="203"/>
      <c r="AT84" s="203"/>
      <c r="AU84" s="203"/>
      <c r="AV84" s="203"/>
      <c r="AW84" s="203"/>
      <c r="AX84" s="203"/>
      <c r="AY84" s="203"/>
      <c r="AZ84" s="203"/>
      <c r="BA84" s="203"/>
      <c r="BB84" s="203"/>
      <c r="BC84" s="203"/>
      <c r="BD84" s="203"/>
      <c r="BE84" s="203"/>
      <c r="BF84" s="203"/>
      <c r="BG84" s="203"/>
      <c r="BH84" s="203"/>
      <c r="BI84" s="203"/>
      <c r="BJ84" s="203"/>
      <c r="BK84" s="203"/>
      <c r="BL84" s="203"/>
      <c r="BM84" s="203"/>
      <c r="BN84" s="203"/>
      <c r="BO84" s="203"/>
      <c r="BP84" s="203"/>
      <c r="BQ84" s="203"/>
      <c r="BR84" s="203"/>
      <c r="BS84" s="203"/>
      <c r="BT84" s="203"/>
      <c r="BU84" s="203"/>
      <c r="BV84" s="203"/>
      <c r="BW84" s="203"/>
      <c r="BX84" s="203"/>
      <c r="BY84" s="203"/>
      <c r="BZ84" s="203"/>
      <c r="CA84" s="203"/>
      <c r="CB84" s="203"/>
      <c r="CC84" s="203"/>
      <c r="CD84" s="203"/>
      <c r="CE84" s="203"/>
      <c r="CF84" s="203"/>
      <c r="CG84" s="203"/>
      <c r="CH84" s="203"/>
      <c r="CI84" s="203"/>
      <c r="CJ84" s="203"/>
      <c r="CK84" s="203"/>
      <c r="CL84" s="203"/>
      <c r="CM84" s="203"/>
      <c r="CN84" s="203"/>
      <c r="CO84" s="203"/>
      <c r="CP84" s="203"/>
      <c r="CQ84" s="203"/>
      <c r="CR84" s="203"/>
      <c r="CS84" s="203"/>
      <c r="CT84" s="203"/>
    </row>
    <row r="85" spans="3:98" x14ac:dyDescent="0.2">
      <c r="C85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P85" s="203"/>
      <c r="AQ85" s="203"/>
      <c r="AR85" s="203"/>
      <c r="AS85" s="203"/>
      <c r="AT85" s="203"/>
      <c r="AU85" s="203"/>
      <c r="AV85" s="203"/>
      <c r="AW85" s="203"/>
      <c r="AX85" s="203"/>
      <c r="AY85" s="203"/>
      <c r="AZ85" s="203"/>
      <c r="BA85" s="203"/>
      <c r="BB85" s="203"/>
      <c r="BC85" s="203"/>
      <c r="BD85" s="203"/>
      <c r="BE85" s="203"/>
      <c r="BF85" s="203"/>
      <c r="BG85" s="203"/>
      <c r="BH85" s="203"/>
      <c r="BI85" s="203"/>
      <c r="BJ85" s="203"/>
      <c r="BK85" s="203"/>
      <c r="BL85" s="203"/>
      <c r="BM85" s="203"/>
      <c r="BN85" s="203"/>
      <c r="BO85" s="203"/>
      <c r="BP85" s="203"/>
      <c r="BQ85" s="203"/>
      <c r="BR85" s="203"/>
      <c r="BS85" s="203"/>
      <c r="BT85" s="203"/>
      <c r="BU85" s="203"/>
      <c r="BV85" s="203"/>
      <c r="BW85" s="203"/>
      <c r="BX85" s="203"/>
      <c r="BY85" s="203"/>
      <c r="BZ85" s="203"/>
      <c r="CA85" s="203"/>
      <c r="CB85" s="203"/>
      <c r="CC85" s="203"/>
      <c r="CD85" s="203"/>
      <c r="CE85" s="203"/>
      <c r="CF85" s="203"/>
      <c r="CG85" s="203"/>
      <c r="CH85" s="203"/>
      <c r="CI85" s="203"/>
      <c r="CJ85" s="203"/>
      <c r="CK85" s="203"/>
      <c r="CL85" s="203"/>
      <c r="CM85" s="203"/>
      <c r="CN85" s="203"/>
      <c r="CO85" s="203"/>
      <c r="CP85" s="203"/>
      <c r="CQ85" s="203"/>
      <c r="CR85" s="203"/>
      <c r="CS85" s="203"/>
      <c r="CT85" s="203"/>
    </row>
    <row r="86" spans="3:98" x14ac:dyDescent="0.2">
      <c r="C86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  <c r="X86" s="203"/>
      <c r="Y86" s="203"/>
      <c r="Z86" s="203"/>
      <c r="AA86" s="203"/>
      <c r="AB86" s="203"/>
      <c r="AC86" s="203"/>
      <c r="AD86" s="203"/>
      <c r="AE86" s="203"/>
      <c r="AF86" s="203"/>
      <c r="AG86" s="203"/>
      <c r="AH86" s="203"/>
      <c r="AI86" s="203"/>
      <c r="AJ86" s="203"/>
      <c r="AK86" s="203"/>
      <c r="AL86" s="203"/>
      <c r="AM86" s="203"/>
      <c r="AN86" s="203"/>
      <c r="AO86" s="203"/>
      <c r="AP86" s="203"/>
      <c r="AQ86" s="203"/>
      <c r="AR86" s="203"/>
      <c r="AS86" s="203"/>
      <c r="AT86" s="203"/>
      <c r="AU86" s="203"/>
      <c r="AV86" s="203"/>
      <c r="AW86" s="203"/>
      <c r="AX86" s="203"/>
      <c r="AY86" s="203"/>
      <c r="AZ86" s="203"/>
      <c r="BA86" s="203"/>
      <c r="BB86" s="203"/>
      <c r="BC86" s="203"/>
      <c r="BD86" s="203"/>
      <c r="BE86" s="203"/>
      <c r="BF86" s="203"/>
      <c r="BG86" s="203"/>
      <c r="BH86" s="203"/>
      <c r="BI86" s="203"/>
      <c r="BJ86" s="203"/>
      <c r="BK86" s="203"/>
      <c r="BL86" s="203"/>
      <c r="BM86" s="203"/>
      <c r="BN86" s="203"/>
      <c r="BO86" s="203"/>
      <c r="BP86" s="203"/>
      <c r="BQ86" s="203"/>
      <c r="BR86" s="203"/>
      <c r="BS86" s="203"/>
      <c r="BT86" s="203"/>
      <c r="BU86" s="203"/>
      <c r="BV86" s="203"/>
      <c r="BW86" s="203"/>
      <c r="BX86" s="203"/>
      <c r="BY86" s="203"/>
      <c r="BZ86" s="203"/>
      <c r="CA86" s="203"/>
      <c r="CB86" s="203"/>
      <c r="CC86" s="203"/>
      <c r="CD86" s="203"/>
      <c r="CE86" s="203"/>
      <c r="CF86" s="203"/>
      <c r="CG86" s="203"/>
      <c r="CH86" s="203"/>
      <c r="CI86" s="203"/>
      <c r="CJ86" s="203"/>
      <c r="CK86" s="203"/>
      <c r="CL86" s="203"/>
      <c r="CM86" s="203"/>
      <c r="CN86" s="203"/>
      <c r="CO86" s="203"/>
      <c r="CP86" s="203"/>
      <c r="CQ86" s="203"/>
      <c r="CR86" s="203"/>
      <c r="CS86" s="203"/>
      <c r="CT86" s="203"/>
    </row>
    <row r="87" spans="3:98" x14ac:dyDescent="0.2">
      <c r="C87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3"/>
      <c r="AF87" s="203"/>
      <c r="AG87" s="203"/>
      <c r="AH87" s="203"/>
      <c r="AI87" s="203"/>
      <c r="AJ87" s="203"/>
      <c r="AK87" s="203"/>
      <c r="AL87" s="203"/>
      <c r="AM87" s="203"/>
      <c r="AN87" s="203"/>
      <c r="AO87" s="203"/>
      <c r="AP87" s="203"/>
      <c r="AQ87" s="203"/>
      <c r="AR87" s="203"/>
      <c r="AS87" s="203"/>
      <c r="AT87" s="203"/>
      <c r="AU87" s="203"/>
      <c r="AV87" s="203"/>
      <c r="AW87" s="203"/>
      <c r="AX87" s="203"/>
      <c r="AY87" s="203"/>
      <c r="AZ87" s="203"/>
      <c r="BA87" s="203"/>
      <c r="BB87" s="203"/>
      <c r="BC87" s="203"/>
      <c r="BD87" s="203"/>
      <c r="BE87" s="203"/>
      <c r="BF87" s="203"/>
      <c r="BG87" s="203"/>
      <c r="BH87" s="203"/>
      <c r="BI87" s="203"/>
      <c r="BJ87" s="203"/>
      <c r="BK87" s="203"/>
      <c r="BL87" s="203"/>
      <c r="BM87" s="203"/>
      <c r="BN87" s="203"/>
      <c r="BO87" s="203"/>
      <c r="BP87" s="203"/>
      <c r="BQ87" s="203"/>
      <c r="BR87" s="203"/>
      <c r="BS87" s="203"/>
      <c r="BT87" s="203"/>
      <c r="BU87" s="203"/>
      <c r="BV87" s="203"/>
      <c r="BW87" s="203"/>
      <c r="BX87" s="203"/>
      <c r="BY87" s="203"/>
      <c r="BZ87" s="203"/>
      <c r="CA87" s="203"/>
      <c r="CB87" s="203"/>
      <c r="CC87" s="203"/>
      <c r="CD87" s="203"/>
      <c r="CE87" s="203"/>
      <c r="CF87" s="203"/>
      <c r="CG87" s="203"/>
      <c r="CH87" s="203"/>
      <c r="CI87" s="203"/>
      <c r="CJ87" s="203"/>
      <c r="CK87" s="203"/>
      <c r="CL87" s="203"/>
      <c r="CM87" s="203"/>
      <c r="CN87" s="203"/>
      <c r="CO87" s="203"/>
      <c r="CP87" s="203"/>
      <c r="CQ87" s="203"/>
      <c r="CR87" s="203"/>
      <c r="CS87" s="203"/>
      <c r="CT87" s="203"/>
    </row>
    <row r="88" spans="3:98" x14ac:dyDescent="0.2">
      <c r="C88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203"/>
      <c r="AJ88" s="203"/>
      <c r="AK88" s="203"/>
      <c r="AL88" s="203"/>
      <c r="AM88" s="203"/>
      <c r="AN88" s="203"/>
      <c r="AO88" s="203"/>
      <c r="AP88" s="203"/>
      <c r="AQ88" s="203"/>
      <c r="AR88" s="203"/>
      <c r="AS88" s="203"/>
      <c r="AT88" s="203"/>
      <c r="AU88" s="203"/>
      <c r="AV88" s="203"/>
      <c r="AW88" s="203"/>
      <c r="AX88" s="203"/>
      <c r="AY88" s="203"/>
      <c r="AZ88" s="203"/>
      <c r="BA88" s="203"/>
      <c r="BB88" s="203"/>
      <c r="BC88" s="203"/>
      <c r="BD88" s="203"/>
      <c r="BE88" s="203"/>
      <c r="BF88" s="203"/>
      <c r="BG88" s="203"/>
      <c r="BH88" s="203"/>
      <c r="BI88" s="203"/>
      <c r="BJ88" s="203"/>
      <c r="BK88" s="203"/>
      <c r="BL88" s="203"/>
      <c r="BM88" s="203"/>
      <c r="BN88" s="203"/>
      <c r="BO88" s="203"/>
      <c r="BP88" s="203"/>
      <c r="BQ88" s="203"/>
      <c r="BR88" s="203"/>
      <c r="BS88" s="203"/>
      <c r="BT88" s="203"/>
      <c r="BU88" s="203"/>
      <c r="BV88" s="203"/>
      <c r="BW88" s="203"/>
      <c r="BX88" s="203"/>
      <c r="BY88" s="203"/>
      <c r="BZ88" s="203"/>
      <c r="CA88" s="203"/>
      <c r="CB88" s="203"/>
      <c r="CC88" s="203"/>
      <c r="CD88" s="203"/>
      <c r="CE88" s="203"/>
      <c r="CF88" s="203"/>
      <c r="CG88" s="203"/>
      <c r="CH88" s="203"/>
      <c r="CI88" s="203"/>
      <c r="CJ88" s="203"/>
      <c r="CK88" s="203"/>
      <c r="CL88" s="203"/>
      <c r="CM88" s="203"/>
      <c r="CN88" s="203"/>
      <c r="CO88" s="203"/>
      <c r="CP88" s="203"/>
      <c r="CQ88" s="203"/>
      <c r="CR88" s="203"/>
      <c r="CS88" s="203"/>
      <c r="CT88" s="203"/>
    </row>
    <row r="89" spans="3:98" x14ac:dyDescent="0.2">
      <c r="C89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  <c r="AM89" s="203"/>
      <c r="AN89" s="203"/>
      <c r="AO89" s="203"/>
      <c r="AP89" s="203"/>
      <c r="AQ89" s="203"/>
      <c r="AR89" s="203"/>
      <c r="AS89" s="203"/>
      <c r="AT89" s="203"/>
      <c r="AU89" s="203"/>
      <c r="AV89" s="203"/>
      <c r="AW89" s="203"/>
      <c r="AX89" s="203"/>
      <c r="AY89" s="203"/>
      <c r="AZ89" s="203"/>
      <c r="BA89" s="203"/>
      <c r="BB89" s="203"/>
      <c r="BC89" s="203"/>
      <c r="BD89" s="203"/>
      <c r="BE89" s="203"/>
      <c r="BF89" s="203"/>
      <c r="BG89" s="203"/>
      <c r="BH89" s="203"/>
      <c r="BI89" s="203"/>
      <c r="BJ89" s="203"/>
      <c r="BK89" s="203"/>
      <c r="BL89" s="203"/>
      <c r="BM89" s="203"/>
      <c r="BN89" s="203"/>
      <c r="BO89" s="203"/>
      <c r="BP89" s="203"/>
      <c r="BQ89" s="203"/>
      <c r="BR89" s="203"/>
      <c r="BS89" s="203"/>
      <c r="BT89" s="203"/>
      <c r="BU89" s="203"/>
      <c r="BV89" s="203"/>
      <c r="BW89" s="203"/>
      <c r="BX89" s="203"/>
      <c r="BY89" s="203"/>
      <c r="BZ89" s="203"/>
      <c r="CA89" s="203"/>
      <c r="CB89" s="203"/>
      <c r="CC89" s="203"/>
      <c r="CD89" s="203"/>
      <c r="CE89" s="203"/>
      <c r="CF89" s="203"/>
      <c r="CG89" s="203"/>
      <c r="CH89" s="203"/>
      <c r="CI89" s="203"/>
      <c r="CJ89" s="203"/>
      <c r="CK89" s="203"/>
      <c r="CL89" s="203"/>
      <c r="CM89" s="203"/>
      <c r="CN89" s="203"/>
      <c r="CO89" s="203"/>
      <c r="CP89" s="203"/>
      <c r="CQ89" s="203"/>
      <c r="CR89" s="203"/>
      <c r="CS89" s="203"/>
      <c r="CT89" s="203"/>
    </row>
    <row r="90" spans="3:98" x14ac:dyDescent="0.2">
      <c r="C90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I90" s="203"/>
      <c r="AJ90" s="203"/>
      <c r="AK90" s="203"/>
      <c r="AL90" s="203"/>
      <c r="AM90" s="203"/>
      <c r="AN90" s="203"/>
      <c r="AO90" s="203"/>
      <c r="AP90" s="203"/>
      <c r="AQ90" s="203"/>
      <c r="AR90" s="203"/>
      <c r="AS90" s="203"/>
      <c r="AT90" s="203"/>
      <c r="AU90" s="203"/>
      <c r="AV90" s="203"/>
      <c r="AW90" s="203"/>
      <c r="AX90" s="203"/>
      <c r="AY90" s="203"/>
      <c r="AZ90" s="203"/>
      <c r="BA90" s="203"/>
      <c r="BB90" s="203"/>
      <c r="BC90" s="203"/>
      <c r="BD90" s="203"/>
      <c r="BE90" s="203"/>
      <c r="BF90" s="203"/>
      <c r="BG90" s="203"/>
      <c r="BH90" s="203"/>
      <c r="BI90" s="203"/>
      <c r="BJ90" s="203"/>
      <c r="BK90" s="203"/>
      <c r="BL90" s="203"/>
      <c r="BM90" s="203"/>
      <c r="BN90" s="203"/>
      <c r="BO90" s="203"/>
      <c r="BP90" s="203"/>
      <c r="BQ90" s="203"/>
      <c r="BR90" s="203"/>
      <c r="BS90" s="203"/>
      <c r="BT90" s="203"/>
      <c r="BU90" s="203"/>
      <c r="BV90" s="203"/>
      <c r="BW90" s="203"/>
      <c r="BX90" s="203"/>
      <c r="BY90" s="203"/>
      <c r="BZ90" s="203"/>
      <c r="CA90" s="203"/>
      <c r="CB90" s="203"/>
      <c r="CC90" s="203"/>
      <c r="CD90" s="203"/>
      <c r="CE90" s="203"/>
      <c r="CF90" s="203"/>
      <c r="CG90" s="203"/>
      <c r="CH90" s="203"/>
      <c r="CI90" s="203"/>
      <c r="CJ90" s="203"/>
      <c r="CK90" s="203"/>
      <c r="CL90" s="203"/>
      <c r="CM90" s="203"/>
      <c r="CN90" s="203"/>
      <c r="CO90" s="203"/>
      <c r="CP90" s="203"/>
      <c r="CQ90" s="203"/>
      <c r="CR90" s="203"/>
      <c r="CS90" s="203"/>
      <c r="CT90" s="203"/>
    </row>
    <row r="91" spans="3:98" x14ac:dyDescent="0.2">
      <c r="C91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  <c r="AO91" s="203"/>
      <c r="AP91" s="203"/>
      <c r="AQ91" s="203"/>
      <c r="AR91" s="203"/>
      <c r="AS91" s="203"/>
      <c r="AT91" s="203"/>
      <c r="AU91" s="203"/>
      <c r="AV91" s="203"/>
      <c r="AW91" s="203"/>
      <c r="AX91" s="203"/>
      <c r="AY91" s="203"/>
      <c r="AZ91" s="203"/>
      <c r="BA91" s="203"/>
      <c r="BB91" s="203"/>
      <c r="BC91" s="203"/>
      <c r="BD91" s="203"/>
      <c r="BE91" s="203"/>
      <c r="BF91" s="203"/>
      <c r="BG91" s="203"/>
      <c r="BH91" s="203"/>
      <c r="BI91" s="203"/>
      <c r="BJ91" s="203"/>
      <c r="BK91" s="203"/>
      <c r="BL91" s="203"/>
      <c r="BM91" s="203"/>
      <c r="BN91" s="203"/>
      <c r="BO91" s="203"/>
      <c r="BP91" s="203"/>
      <c r="BQ91" s="203"/>
      <c r="BR91" s="203"/>
      <c r="BS91" s="203"/>
      <c r="BT91" s="203"/>
      <c r="BU91" s="203"/>
      <c r="BV91" s="203"/>
      <c r="BW91" s="203"/>
      <c r="BX91" s="203"/>
      <c r="BY91" s="203"/>
      <c r="BZ91" s="203"/>
      <c r="CA91" s="203"/>
      <c r="CB91" s="203"/>
      <c r="CC91" s="203"/>
      <c r="CD91" s="203"/>
      <c r="CE91" s="203"/>
      <c r="CF91" s="203"/>
      <c r="CG91" s="203"/>
      <c r="CH91" s="203"/>
      <c r="CI91" s="203"/>
      <c r="CJ91" s="203"/>
      <c r="CK91" s="203"/>
      <c r="CL91" s="203"/>
      <c r="CM91" s="203"/>
      <c r="CN91" s="203"/>
      <c r="CO91" s="203"/>
      <c r="CP91" s="203"/>
      <c r="CQ91" s="203"/>
      <c r="CR91" s="203"/>
      <c r="CS91" s="203"/>
      <c r="CT91" s="203"/>
    </row>
    <row r="92" spans="3:98" x14ac:dyDescent="0.2">
      <c r="C92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I92" s="203"/>
      <c r="AJ92" s="203"/>
      <c r="AK92" s="203"/>
      <c r="AL92" s="203"/>
      <c r="AM92" s="203"/>
      <c r="AN92" s="203"/>
      <c r="AO92" s="203"/>
      <c r="AP92" s="203"/>
      <c r="AQ92" s="203"/>
      <c r="AR92" s="203"/>
      <c r="AS92" s="203"/>
      <c r="AT92" s="203"/>
      <c r="AU92" s="203"/>
      <c r="AV92" s="203"/>
      <c r="AW92" s="203"/>
      <c r="AX92" s="203"/>
      <c r="AY92" s="203"/>
      <c r="AZ92" s="203"/>
      <c r="BA92" s="203"/>
      <c r="BB92" s="203"/>
      <c r="BC92" s="203"/>
      <c r="BD92" s="203"/>
      <c r="BE92" s="203"/>
      <c r="BF92" s="203"/>
      <c r="BG92" s="203"/>
      <c r="BH92" s="203"/>
      <c r="BI92" s="203"/>
      <c r="BJ92" s="203"/>
      <c r="BK92" s="203"/>
      <c r="BL92" s="203"/>
      <c r="BM92" s="203"/>
      <c r="BN92" s="203"/>
      <c r="BO92" s="203"/>
      <c r="BP92" s="203"/>
      <c r="BQ92" s="203"/>
      <c r="BR92" s="203"/>
      <c r="BS92" s="203"/>
      <c r="BT92" s="203"/>
      <c r="BU92" s="203"/>
      <c r="BV92" s="203"/>
      <c r="BW92" s="203"/>
      <c r="BX92" s="203"/>
      <c r="BY92" s="203"/>
      <c r="BZ92" s="203"/>
      <c r="CA92" s="203"/>
      <c r="CB92" s="203"/>
      <c r="CC92" s="203"/>
      <c r="CD92" s="203"/>
      <c r="CE92" s="203"/>
      <c r="CF92" s="203"/>
      <c r="CG92" s="203"/>
      <c r="CH92" s="203"/>
      <c r="CI92" s="203"/>
      <c r="CJ92" s="203"/>
      <c r="CK92" s="203"/>
      <c r="CL92" s="203"/>
      <c r="CM92" s="203"/>
      <c r="CN92" s="203"/>
      <c r="CO92" s="203"/>
      <c r="CP92" s="203"/>
      <c r="CQ92" s="203"/>
      <c r="CR92" s="203"/>
      <c r="CS92" s="203"/>
      <c r="CT92" s="203"/>
    </row>
    <row r="93" spans="3:98" x14ac:dyDescent="0.2">
      <c r="C9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  <c r="AH93" s="203"/>
      <c r="AI93" s="203"/>
      <c r="AJ93" s="203"/>
      <c r="AK93" s="203"/>
      <c r="AL93" s="203"/>
      <c r="AM93" s="203"/>
      <c r="AN93" s="203"/>
      <c r="AO93" s="203"/>
      <c r="AP93" s="203"/>
      <c r="AQ93" s="203"/>
      <c r="AR93" s="203"/>
      <c r="AS93" s="203"/>
      <c r="AT93" s="203"/>
      <c r="AU93" s="203"/>
      <c r="AV93" s="203"/>
      <c r="AW93" s="203"/>
      <c r="AX93" s="203"/>
      <c r="AY93" s="203"/>
      <c r="AZ93" s="203"/>
      <c r="BA93" s="203"/>
      <c r="BB93" s="203"/>
      <c r="BC93" s="203"/>
      <c r="BD93" s="203"/>
      <c r="BE93" s="203"/>
      <c r="BF93" s="203"/>
      <c r="BG93" s="203"/>
      <c r="BH93" s="203"/>
      <c r="BI93" s="203"/>
      <c r="BJ93" s="203"/>
      <c r="BK93" s="203"/>
      <c r="BL93" s="203"/>
      <c r="BM93" s="203"/>
      <c r="BN93" s="203"/>
      <c r="BO93" s="203"/>
      <c r="BP93" s="203"/>
      <c r="BQ93" s="203"/>
      <c r="BR93" s="203"/>
      <c r="BS93" s="203"/>
      <c r="BT93" s="203"/>
      <c r="BU93" s="203"/>
      <c r="BV93" s="203"/>
      <c r="BW93" s="203"/>
      <c r="BX93" s="203"/>
      <c r="BY93" s="203"/>
      <c r="BZ93" s="203"/>
      <c r="CA93" s="203"/>
      <c r="CB93" s="203"/>
      <c r="CC93" s="203"/>
      <c r="CD93" s="203"/>
      <c r="CE93" s="203"/>
      <c r="CF93" s="203"/>
      <c r="CG93" s="203"/>
      <c r="CH93" s="203"/>
      <c r="CI93" s="203"/>
      <c r="CJ93" s="203"/>
      <c r="CK93" s="203"/>
      <c r="CL93" s="203"/>
      <c r="CM93" s="203"/>
      <c r="CN93" s="203"/>
      <c r="CO93" s="203"/>
      <c r="CP93" s="203"/>
      <c r="CQ93" s="203"/>
      <c r="CR93" s="203"/>
      <c r="CS93" s="203"/>
      <c r="CT93" s="203"/>
    </row>
    <row r="94" spans="3:98" x14ac:dyDescent="0.2">
      <c r="C94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3"/>
      <c r="AD94" s="203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  <c r="AO94" s="203"/>
      <c r="AP94" s="203"/>
      <c r="AQ94" s="203"/>
      <c r="AR94" s="203"/>
      <c r="AS94" s="203"/>
      <c r="AT94" s="203"/>
      <c r="AU94" s="203"/>
      <c r="AV94" s="203"/>
      <c r="AW94" s="203"/>
      <c r="AX94" s="203"/>
      <c r="AY94" s="203"/>
      <c r="AZ94" s="203"/>
      <c r="BA94" s="203"/>
      <c r="BB94" s="203"/>
      <c r="BC94" s="203"/>
      <c r="BD94" s="203"/>
      <c r="BE94" s="203"/>
      <c r="BF94" s="203"/>
      <c r="BG94" s="203"/>
      <c r="BH94" s="203"/>
      <c r="BI94" s="203"/>
      <c r="BJ94" s="203"/>
      <c r="BK94" s="203"/>
      <c r="BL94" s="203"/>
      <c r="BM94" s="203"/>
      <c r="BN94" s="203"/>
      <c r="BO94" s="203"/>
      <c r="BP94" s="203"/>
      <c r="BQ94" s="203"/>
      <c r="BR94" s="203"/>
      <c r="BS94" s="203"/>
      <c r="BT94" s="203"/>
      <c r="BU94" s="203"/>
      <c r="BV94" s="203"/>
      <c r="BW94" s="203"/>
      <c r="BX94" s="203"/>
      <c r="BY94" s="203"/>
      <c r="BZ94" s="203"/>
      <c r="CA94" s="203"/>
      <c r="CB94" s="203"/>
      <c r="CC94" s="203"/>
      <c r="CD94" s="203"/>
      <c r="CE94" s="203"/>
      <c r="CF94" s="203"/>
      <c r="CG94" s="203"/>
      <c r="CH94" s="203"/>
      <c r="CI94" s="203"/>
      <c r="CJ94" s="203"/>
      <c r="CK94" s="203"/>
      <c r="CL94" s="203"/>
      <c r="CM94" s="203"/>
      <c r="CN94" s="203"/>
      <c r="CO94" s="203"/>
      <c r="CP94" s="203"/>
      <c r="CQ94" s="203"/>
      <c r="CR94" s="203"/>
      <c r="CS94" s="203"/>
      <c r="CT94" s="203"/>
    </row>
    <row r="95" spans="3:98" x14ac:dyDescent="0.2">
      <c r="C95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I95" s="203"/>
      <c r="AJ95" s="203"/>
      <c r="AK95" s="203"/>
      <c r="AL95" s="203"/>
      <c r="AM95" s="203"/>
      <c r="AN95" s="203"/>
      <c r="AO95" s="203"/>
      <c r="AP95" s="203"/>
      <c r="AQ95" s="203"/>
      <c r="AR95" s="203"/>
      <c r="AS95" s="203"/>
      <c r="AT95" s="203"/>
      <c r="AU95" s="203"/>
      <c r="AV95" s="203"/>
      <c r="AW95" s="203"/>
      <c r="AX95" s="203"/>
      <c r="AY95" s="203"/>
      <c r="AZ95" s="203"/>
      <c r="BA95" s="203"/>
      <c r="BB95" s="203"/>
      <c r="BC95" s="203"/>
      <c r="BD95" s="203"/>
      <c r="BE95" s="203"/>
      <c r="BF95" s="203"/>
      <c r="BG95" s="203"/>
      <c r="BH95" s="203"/>
      <c r="BI95" s="203"/>
      <c r="BJ95" s="203"/>
      <c r="BK95" s="203"/>
      <c r="BL95" s="203"/>
      <c r="BM95" s="203"/>
      <c r="BN95" s="203"/>
      <c r="BO95" s="203"/>
      <c r="BP95" s="203"/>
      <c r="BQ95" s="203"/>
      <c r="BR95" s="203"/>
      <c r="BS95" s="203"/>
      <c r="BT95" s="203"/>
      <c r="BU95" s="203"/>
      <c r="BV95" s="203"/>
      <c r="BW95" s="203"/>
      <c r="BX95" s="203"/>
      <c r="BY95" s="203"/>
      <c r="BZ95" s="203"/>
      <c r="CA95" s="203"/>
      <c r="CB95" s="203"/>
      <c r="CC95" s="203"/>
      <c r="CD95" s="203"/>
      <c r="CE95" s="203"/>
      <c r="CF95" s="203"/>
      <c r="CG95" s="203"/>
      <c r="CH95" s="203"/>
      <c r="CI95" s="203"/>
      <c r="CJ95" s="203"/>
      <c r="CK95" s="203"/>
      <c r="CL95" s="203"/>
      <c r="CM95" s="203"/>
      <c r="CN95" s="203"/>
      <c r="CO95" s="203"/>
      <c r="CP95" s="203"/>
      <c r="CQ95" s="203"/>
      <c r="CR95" s="203"/>
      <c r="CS95" s="203"/>
      <c r="CT95" s="203"/>
    </row>
    <row r="96" spans="3:98" x14ac:dyDescent="0.2">
      <c r="C96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3"/>
      <c r="AH96" s="203"/>
      <c r="AI96" s="203"/>
      <c r="AJ96" s="203"/>
      <c r="AK96" s="203"/>
      <c r="AL96" s="203"/>
      <c r="AM96" s="203"/>
      <c r="AN96" s="203"/>
      <c r="AO96" s="203"/>
      <c r="AP96" s="203"/>
      <c r="AQ96" s="203"/>
      <c r="AR96" s="203"/>
      <c r="AS96" s="203"/>
      <c r="AT96" s="203"/>
      <c r="AU96" s="203"/>
      <c r="AV96" s="203"/>
      <c r="AW96" s="203"/>
      <c r="AX96" s="203"/>
      <c r="AY96" s="203"/>
      <c r="AZ96" s="203"/>
      <c r="BA96" s="203"/>
      <c r="BB96" s="203"/>
      <c r="BC96" s="203"/>
      <c r="BD96" s="203"/>
      <c r="BE96" s="203"/>
      <c r="BF96" s="203"/>
      <c r="BG96" s="203"/>
      <c r="BH96" s="203"/>
      <c r="BI96" s="203"/>
      <c r="BJ96" s="203"/>
      <c r="BK96" s="203"/>
      <c r="BL96" s="203"/>
      <c r="BM96" s="203"/>
      <c r="BN96" s="203"/>
      <c r="BO96" s="203"/>
      <c r="BP96" s="203"/>
      <c r="BQ96" s="203"/>
      <c r="BR96" s="203"/>
      <c r="BS96" s="203"/>
      <c r="BT96" s="203"/>
      <c r="BU96" s="203"/>
      <c r="BV96" s="203"/>
      <c r="BW96" s="203"/>
      <c r="BX96" s="203"/>
      <c r="BY96" s="203"/>
      <c r="BZ96" s="203"/>
      <c r="CA96" s="203"/>
      <c r="CB96" s="203"/>
      <c r="CC96" s="203"/>
      <c r="CD96" s="203"/>
      <c r="CE96" s="203"/>
      <c r="CF96" s="203"/>
      <c r="CG96" s="203"/>
      <c r="CH96" s="203"/>
      <c r="CI96" s="203"/>
      <c r="CJ96" s="203"/>
      <c r="CK96" s="203"/>
      <c r="CL96" s="203"/>
      <c r="CM96" s="203"/>
      <c r="CN96" s="203"/>
      <c r="CO96" s="203"/>
      <c r="CP96" s="203"/>
      <c r="CQ96" s="203"/>
      <c r="CR96" s="203"/>
      <c r="CS96" s="203"/>
      <c r="CT96" s="203"/>
    </row>
    <row r="97" spans="3:98" x14ac:dyDescent="0.2">
      <c r="C97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3"/>
      <c r="AJ97" s="203"/>
      <c r="AK97" s="203"/>
      <c r="AL97" s="203"/>
      <c r="AM97" s="203"/>
      <c r="AN97" s="203"/>
      <c r="AO97" s="203"/>
      <c r="AP97" s="203"/>
      <c r="AQ97" s="203"/>
      <c r="AR97" s="203"/>
      <c r="AS97" s="203"/>
      <c r="AT97" s="203"/>
      <c r="AU97" s="203"/>
      <c r="AV97" s="203"/>
      <c r="AW97" s="203"/>
      <c r="AX97" s="203"/>
      <c r="AY97" s="203"/>
      <c r="AZ97" s="203"/>
      <c r="BA97" s="203"/>
      <c r="BB97" s="203"/>
      <c r="BC97" s="203"/>
      <c r="BD97" s="203"/>
      <c r="BE97" s="203"/>
      <c r="BF97" s="203"/>
      <c r="BG97" s="203"/>
      <c r="BH97" s="203"/>
      <c r="BI97" s="203"/>
      <c r="BJ97" s="203"/>
      <c r="BK97" s="203"/>
      <c r="BL97" s="203"/>
      <c r="BM97" s="203"/>
      <c r="BN97" s="203"/>
      <c r="BO97" s="203"/>
      <c r="BP97" s="203"/>
      <c r="BQ97" s="203"/>
      <c r="BR97" s="203"/>
      <c r="BS97" s="203"/>
      <c r="BT97" s="203"/>
      <c r="BU97" s="203"/>
      <c r="BV97" s="203"/>
      <c r="BW97" s="203"/>
      <c r="BX97" s="203"/>
      <c r="BY97" s="203"/>
      <c r="BZ97" s="203"/>
      <c r="CA97" s="203"/>
      <c r="CB97" s="203"/>
      <c r="CC97" s="203"/>
      <c r="CD97" s="203"/>
      <c r="CE97" s="203"/>
      <c r="CF97" s="203"/>
      <c r="CG97" s="203"/>
      <c r="CH97" s="203"/>
      <c r="CI97" s="203"/>
      <c r="CJ97" s="203"/>
      <c r="CK97" s="203"/>
      <c r="CL97" s="203"/>
      <c r="CM97" s="203"/>
      <c r="CN97" s="203"/>
      <c r="CO97" s="203"/>
      <c r="CP97" s="203"/>
      <c r="CQ97" s="203"/>
      <c r="CR97" s="203"/>
      <c r="CS97" s="203"/>
      <c r="CT97" s="203"/>
    </row>
    <row r="98" spans="3:98" x14ac:dyDescent="0.2">
      <c r="C98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3"/>
      <c r="AH98" s="203"/>
      <c r="AI98" s="203"/>
      <c r="AJ98" s="203"/>
      <c r="AK98" s="203"/>
      <c r="AL98" s="203"/>
      <c r="AM98" s="203"/>
      <c r="AN98" s="203"/>
      <c r="AO98" s="203"/>
      <c r="AP98" s="203"/>
      <c r="AQ98" s="203"/>
      <c r="AR98" s="203"/>
      <c r="AS98" s="203"/>
      <c r="AT98" s="203"/>
      <c r="AU98" s="203"/>
      <c r="AV98" s="203"/>
      <c r="AW98" s="203"/>
      <c r="AX98" s="203"/>
      <c r="AY98" s="203"/>
      <c r="AZ98" s="203"/>
      <c r="BA98" s="203"/>
      <c r="BB98" s="203"/>
      <c r="BC98" s="203"/>
      <c r="BD98" s="203"/>
      <c r="BE98" s="203"/>
      <c r="BF98" s="203"/>
      <c r="BG98" s="203"/>
      <c r="BH98" s="203"/>
      <c r="BI98" s="203"/>
      <c r="BJ98" s="203"/>
      <c r="BK98" s="203"/>
      <c r="BL98" s="203"/>
      <c r="BM98" s="203"/>
      <c r="BN98" s="203"/>
      <c r="BO98" s="203"/>
      <c r="BP98" s="203"/>
      <c r="BQ98" s="203"/>
      <c r="BR98" s="203"/>
      <c r="BS98" s="203"/>
      <c r="BT98" s="203"/>
      <c r="BU98" s="203"/>
      <c r="BV98" s="203"/>
      <c r="BW98" s="203"/>
      <c r="BX98" s="203"/>
      <c r="BY98" s="203"/>
      <c r="BZ98" s="203"/>
      <c r="CA98" s="203"/>
      <c r="CB98" s="203"/>
      <c r="CC98" s="203"/>
      <c r="CD98" s="203"/>
      <c r="CE98" s="203"/>
      <c r="CF98" s="203"/>
      <c r="CG98" s="203"/>
      <c r="CH98" s="203"/>
      <c r="CI98" s="203"/>
      <c r="CJ98" s="203"/>
      <c r="CK98" s="203"/>
      <c r="CL98" s="203"/>
      <c r="CM98" s="203"/>
      <c r="CN98" s="203"/>
      <c r="CO98" s="203"/>
      <c r="CP98" s="203"/>
      <c r="CQ98" s="203"/>
      <c r="CR98" s="203"/>
      <c r="CS98" s="203"/>
      <c r="CT98" s="203"/>
    </row>
    <row r="99" spans="3:98" x14ac:dyDescent="0.2">
      <c r="C99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  <c r="AH99" s="203"/>
      <c r="AI99" s="203"/>
      <c r="AJ99" s="203"/>
      <c r="AK99" s="203"/>
      <c r="AL99" s="203"/>
      <c r="AM99" s="203"/>
      <c r="AN99" s="203"/>
      <c r="AO99" s="203"/>
      <c r="AP99" s="203"/>
      <c r="AQ99" s="203"/>
      <c r="AR99" s="203"/>
      <c r="AS99" s="203"/>
      <c r="AT99" s="203"/>
      <c r="AU99" s="203"/>
      <c r="AV99" s="203"/>
      <c r="AW99" s="203"/>
      <c r="AX99" s="203"/>
      <c r="AY99" s="203"/>
      <c r="AZ99" s="203"/>
      <c r="BA99" s="203"/>
      <c r="BB99" s="203"/>
      <c r="BC99" s="203"/>
      <c r="BD99" s="203"/>
      <c r="BE99" s="203"/>
      <c r="BF99" s="203"/>
      <c r="BG99" s="203"/>
      <c r="BH99" s="203"/>
      <c r="BI99" s="203"/>
      <c r="BJ99" s="203"/>
      <c r="BK99" s="203"/>
      <c r="BL99" s="203"/>
      <c r="BM99" s="203"/>
      <c r="BN99" s="203"/>
      <c r="BO99" s="203"/>
      <c r="BP99" s="203"/>
      <c r="BQ99" s="203"/>
      <c r="BR99" s="203"/>
      <c r="BS99" s="203"/>
      <c r="BT99" s="203"/>
      <c r="BU99" s="203"/>
      <c r="BV99" s="203"/>
      <c r="BW99" s="203"/>
      <c r="BX99" s="203"/>
      <c r="BY99" s="203"/>
      <c r="BZ99" s="203"/>
      <c r="CA99" s="203"/>
      <c r="CB99" s="203"/>
      <c r="CC99" s="203"/>
      <c r="CD99" s="203"/>
      <c r="CE99" s="203"/>
      <c r="CF99" s="203"/>
      <c r="CG99" s="203"/>
      <c r="CH99" s="203"/>
      <c r="CI99" s="203"/>
      <c r="CJ99" s="203"/>
      <c r="CK99" s="203"/>
      <c r="CL99" s="203"/>
      <c r="CM99" s="203"/>
      <c r="CN99" s="203"/>
      <c r="CO99" s="203"/>
      <c r="CP99" s="203"/>
      <c r="CQ99" s="203"/>
      <c r="CR99" s="203"/>
      <c r="CS99" s="203"/>
      <c r="CT99" s="203"/>
    </row>
    <row r="100" spans="3:98" x14ac:dyDescent="0.2">
      <c r="C100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3"/>
      <c r="AL100" s="203"/>
      <c r="AM100" s="203"/>
      <c r="AN100" s="203"/>
      <c r="AO100" s="203"/>
      <c r="AP100" s="203"/>
      <c r="AQ100" s="203"/>
      <c r="AR100" s="203"/>
      <c r="AS100" s="203"/>
      <c r="AT100" s="203"/>
      <c r="AU100" s="203"/>
      <c r="AV100" s="203"/>
      <c r="AW100" s="203"/>
      <c r="AX100" s="203"/>
      <c r="AY100" s="203"/>
      <c r="AZ100" s="203"/>
      <c r="BA100" s="203"/>
      <c r="BB100" s="203"/>
      <c r="BC100" s="203"/>
      <c r="BD100" s="203"/>
      <c r="BE100" s="203"/>
      <c r="BF100" s="203"/>
      <c r="BG100" s="203"/>
      <c r="BH100" s="203"/>
      <c r="BI100" s="203"/>
      <c r="BJ100" s="203"/>
      <c r="BK100" s="203"/>
      <c r="BL100" s="203"/>
      <c r="BM100" s="203"/>
      <c r="BN100" s="203"/>
      <c r="BO100" s="203"/>
      <c r="BP100" s="203"/>
      <c r="BQ100" s="203"/>
      <c r="BR100" s="203"/>
      <c r="BS100" s="203"/>
      <c r="BT100" s="203"/>
      <c r="BU100" s="203"/>
      <c r="BV100" s="203"/>
      <c r="BW100" s="203"/>
      <c r="BX100" s="203"/>
      <c r="BY100" s="203"/>
      <c r="BZ100" s="203"/>
      <c r="CA100" s="203"/>
      <c r="CB100" s="203"/>
      <c r="CC100" s="203"/>
      <c r="CD100" s="203"/>
      <c r="CE100" s="203"/>
      <c r="CF100" s="203"/>
      <c r="CG100" s="203"/>
      <c r="CH100" s="203"/>
      <c r="CI100" s="203"/>
      <c r="CJ100" s="203"/>
      <c r="CK100" s="203"/>
      <c r="CL100" s="203"/>
      <c r="CM100" s="203"/>
      <c r="CN100" s="203"/>
      <c r="CO100" s="203"/>
      <c r="CP100" s="203"/>
      <c r="CQ100" s="203"/>
      <c r="CR100" s="203"/>
      <c r="CS100" s="203"/>
      <c r="CT100" s="203"/>
    </row>
    <row r="101" spans="3:98" x14ac:dyDescent="0.2">
      <c r="C101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3"/>
      <c r="AK101" s="203"/>
      <c r="AL101" s="203"/>
      <c r="AM101" s="203"/>
      <c r="AN101" s="203"/>
      <c r="AO101" s="203"/>
      <c r="AP101" s="203"/>
      <c r="AQ101" s="203"/>
      <c r="AR101" s="203"/>
      <c r="AS101" s="203"/>
      <c r="AT101" s="203"/>
      <c r="AU101" s="203"/>
      <c r="AV101" s="203"/>
      <c r="AW101" s="203"/>
      <c r="AX101" s="203"/>
      <c r="AY101" s="203"/>
      <c r="AZ101" s="203"/>
      <c r="BA101" s="203"/>
      <c r="BB101" s="203"/>
      <c r="BC101" s="203"/>
      <c r="BD101" s="203"/>
      <c r="BE101" s="203"/>
      <c r="BF101" s="203"/>
      <c r="BG101" s="203"/>
      <c r="BH101" s="203"/>
      <c r="BI101" s="203"/>
      <c r="BJ101" s="203"/>
      <c r="BK101" s="203"/>
      <c r="BL101" s="203"/>
      <c r="BM101" s="203"/>
      <c r="BN101" s="203"/>
      <c r="BO101" s="203"/>
      <c r="BP101" s="203"/>
      <c r="BQ101" s="203"/>
      <c r="BR101" s="203"/>
      <c r="BS101" s="203"/>
      <c r="BT101" s="203"/>
      <c r="BU101" s="203"/>
      <c r="BV101" s="203"/>
      <c r="BW101" s="203"/>
      <c r="BX101" s="203"/>
      <c r="BY101" s="203"/>
      <c r="BZ101" s="203"/>
      <c r="CA101" s="203"/>
      <c r="CB101" s="203"/>
      <c r="CC101" s="203"/>
      <c r="CD101" s="203"/>
      <c r="CE101" s="203"/>
      <c r="CF101" s="203"/>
      <c r="CG101" s="203"/>
      <c r="CH101" s="203"/>
      <c r="CI101" s="203"/>
      <c r="CJ101" s="203"/>
      <c r="CK101" s="203"/>
      <c r="CL101" s="203"/>
      <c r="CM101" s="203"/>
      <c r="CN101" s="203"/>
      <c r="CO101" s="203"/>
      <c r="CP101" s="203"/>
      <c r="CQ101" s="203"/>
      <c r="CR101" s="203"/>
      <c r="CS101" s="203"/>
      <c r="CT101" s="203"/>
    </row>
    <row r="102" spans="3:98" x14ac:dyDescent="0.2">
      <c r="C102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203"/>
      <c r="AH102" s="203"/>
      <c r="AI102" s="203"/>
      <c r="AJ102" s="203"/>
      <c r="AK102" s="203"/>
      <c r="AL102" s="203"/>
      <c r="AM102" s="203"/>
      <c r="AN102" s="203"/>
      <c r="AO102" s="203"/>
      <c r="AP102" s="203"/>
      <c r="AQ102" s="203"/>
      <c r="AR102" s="203"/>
      <c r="AS102" s="203"/>
      <c r="AT102" s="203"/>
      <c r="AU102" s="203"/>
      <c r="AV102" s="203"/>
      <c r="AW102" s="203"/>
      <c r="AX102" s="203"/>
      <c r="AY102" s="203"/>
      <c r="AZ102" s="203"/>
      <c r="BA102" s="203"/>
      <c r="BB102" s="203"/>
      <c r="BC102" s="203"/>
      <c r="BD102" s="203"/>
      <c r="BE102" s="203"/>
      <c r="BF102" s="203"/>
      <c r="BG102" s="203"/>
      <c r="BH102" s="203"/>
      <c r="BI102" s="203"/>
      <c r="BJ102" s="203"/>
      <c r="BK102" s="203"/>
      <c r="BL102" s="203"/>
      <c r="BM102" s="203"/>
      <c r="BN102" s="203"/>
      <c r="BO102" s="203"/>
      <c r="BP102" s="203"/>
      <c r="BQ102" s="203"/>
      <c r="BR102" s="203"/>
      <c r="BS102" s="203"/>
      <c r="BT102" s="203"/>
      <c r="BU102" s="203"/>
      <c r="BV102" s="203"/>
      <c r="BW102" s="203"/>
      <c r="BX102" s="203"/>
      <c r="BY102" s="203"/>
      <c r="BZ102" s="203"/>
      <c r="CA102" s="203"/>
      <c r="CB102" s="203"/>
      <c r="CC102" s="203"/>
      <c r="CD102" s="203"/>
      <c r="CE102" s="203"/>
      <c r="CF102" s="203"/>
      <c r="CG102" s="203"/>
      <c r="CH102" s="203"/>
      <c r="CI102" s="203"/>
      <c r="CJ102" s="203"/>
      <c r="CK102" s="203"/>
      <c r="CL102" s="203"/>
      <c r="CM102" s="203"/>
      <c r="CN102" s="203"/>
      <c r="CO102" s="203"/>
      <c r="CP102" s="203"/>
      <c r="CQ102" s="203"/>
      <c r="CR102" s="203"/>
      <c r="CS102" s="203"/>
      <c r="CT102" s="203"/>
    </row>
    <row r="103" spans="3:98" x14ac:dyDescent="0.2">
      <c r="C103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203"/>
      <c r="AH103" s="203"/>
      <c r="AI103" s="203"/>
      <c r="AJ103" s="203"/>
      <c r="AK103" s="203"/>
      <c r="AL103" s="203"/>
      <c r="AM103" s="203"/>
      <c r="AN103" s="203"/>
      <c r="AO103" s="203"/>
      <c r="AP103" s="203"/>
      <c r="AQ103" s="203"/>
      <c r="AR103" s="203"/>
      <c r="AS103" s="203"/>
      <c r="AT103" s="203"/>
      <c r="AU103" s="203"/>
      <c r="AV103" s="203"/>
      <c r="AW103" s="203"/>
      <c r="AX103" s="203"/>
      <c r="AY103" s="203"/>
      <c r="AZ103" s="203"/>
      <c r="BA103" s="203"/>
      <c r="BB103" s="203"/>
      <c r="BC103" s="203"/>
      <c r="BD103" s="203"/>
      <c r="BE103" s="203"/>
      <c r="BF103" s="203"/>
      <c r="BG103" s="203"/>
      <c r="BH103" s="203"/>
      <c r="BI103" s="203"/>
      <c r="BJ103" s="203"/>
      <c r="BK103" s="203"/>
      <c r="BL103" s="203"/>
      <c r="BM103" s="203"/>
      <c r="BN103" s="203"/>
      <c r="BO103" s="203"/>
      <c r="BP103" s="203"/>
      <c r="BQ103" s="203"/>
      <c r="BR103" s="203"/>
      <c r="BS103" s="203"/>
      <c r="BT103" s="203"/>
      <c r="BU103" s="203"/>
      <c r="BV103" s="203"/>
      <c r="BW103" s="203"/>
      <c r="BX103" s="203"/>
      <c r="BY103" s="203"/>
      <c r="BZ103" s="203"/>
      <c r="CA103" s="203"/>
      <c r="CB103" s="203"/>
      <c r="CC103" s="203"/>
      <c r="CD103" s="203"/>
      <c r="CE103" s="203"/>
      <c r="CF103" s="203"/>
      <c r="CG103" s="203"/>
      <c r="CH103" s="203"/>
      <c r="CI103" s="203"/>
      <c r="CJ103" s="203"/>
      <c r="CK103" s="203"/>
      <c r="CL103" s="203"/>
      <c r="CM103" s="203"/>
      <c r="CN103" s="203"/>
      <c r="CO103" s="203"/>
      <c r="CP103" s="203"/>
      <c r="CQ103" s="203"/>
      <c r="CR103" s="203"/>
      <c r="CS103" s="203"/>
      <c r="CT103" s="203"/>
    </row>
    <row r="104" spans="3:98" x14ac:dyDescent="0.2">
      <c r="C104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  <c r="AO104" s="203"/>
      <c r="AP104" s="203"/>
      <c r="AQ104" s="203"/>
      <c r="AR104" s="203"/>
      <c r="AS104" s="203"/>
      <c r="AT104" s="203"/>
      <c r="AU104" s="203"/>
      <c r="AV104" s="203"/>
      <c r="AW104" s="203"/>
      <c r="AX104" s="203"/>
      <c r="AY104" s="203"/>
      <c r="AZ104" s="203"/>
      <c r="BA104" s="203"/>
      <c r="BB104" s="203"/>
      <c r="BC104" s="203"/>
      <c r="BD104" s="203"/>
      <c r="BE104" s="203"/>
      <c r="BF104" s="203"/>
      <c r="BG104" s="203"/>
      <c r="BH104" s="203"/>
      <c r="BI104" s="203"/>
      <c r="BJ104" s="203"/>
      <c r="BK104" s="203"/>
      <c r="BL104" s="203"/>
      <c r="BM104" s="203"/>
      <c r="BN104" s="203"/>
      <c r="BO104" s="203"/>
      <c r="BP104" s="203"/>
      <c r="BQ104" s="203"/>
      <c r="BR104" s="203"/>
      <c r="BS104" s="203"/>
      <c r="BT104" s="203"/>
      <c r="BU104" s="203"/>
      <c r="BV104" s="203"/>
      <c r="BW104" s="203"/>
      <c r="BX104" s="203"/>
      <c r="BY104" s="203"/>
      <c r="BZ104" s="203"/>
      <c r="CA104" s="203"/>
      <c r="CB104" s="203"/>
      <c r="CC104" s="203"/>
      <c r="CD104" s="203"/>
      <c r="CE104" s="203"/>
      <c r="CF104" s="203"/>
      <c r="CG104" s="203"/>
      <c r="CH104" s="203"/>
      <c r="CI104" s="203"/>
      <c r="CJ104" s="203"/>
      <c r="CK104" s="203"/>
      <c r="CL104" s="203"/>
      <c r="CM104" s="203"/>
      <c r="CN104" s="203"/>
      <c r="CO104" s="203"/>
      <c r="CP104" s="203"/>
      <c r="CQ104" s="203"/>
      <c r="CR104" s="203"/>
      <c r="CS104" s="203"/>
      <c r="CT104" s="203"/>
    </row>
    <row r="105" spans="3:98" x14ac:dyDescent="0.2">
      <c r="C105"/>
      <c r="D105" s="203"/>
      <c r="E105" s="203"/>
      <c r="F105" s="203"/>
      <c r="G105" s="203"/>
      <c r="H105" s="203"/>
      <c r="I105" s="203"/>
      <c r="J105" s="203"/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  <c r="AH105" s="203"/>
      <c r="AI105" s="203"/>
      <c r="AJ105" s="203"/>
      <c r="AK105" s="203"/>
      <c r="AL105" s="203"/>
      <c r="AM105" s="203"/>
      <c r="AN105" s="203"/>
      <c r="AO105" s="203"/>
      <c r="AP105" s="203"/>
      <c r="AQ105" s="203"/>
      <c r="AR105" s="203"/>
      <c r="AS105" s="203"/>
      <c r="AT105" s="203"/>
      <c r="AU105" s="203"/>
      <c r="AV105" s="203"/>
      <c r="AW105" s="203"/>
      <c r="AX105" s="203"/>
      <c r="AY105" s="203"/>
      <c r="AZ105" s="203"/>
      <c r="BA105" s="203"/>
      <c r="BB105" s="203"/>
      <c r="BC105" s="203"/>
      <c r="BD105" s="203"/>
      <c r="BE105" s="203"/>
      <c r="BF105" s="203"/>
      <c r="BG105" s="203"/>
      <c r="BH105" s="203"/>
      <c r="BI105" s="203"/>
      <c r="BJ105" s="203"/>
      <c r="BK105" s="203"/>
      <c r="BL105" s="203"/>
      <c r="BM105" s="203"/>
      <c r="BN105" s="203"/>
      <c r="BO105" s="203"/>
      <c r="BP105" s="203"/>
      <c r="BQ105" s="203"/>
      <c r="BR105" s="203"/>
      <c r="BS105" s="203"/>
      <c r="BT105" s="203"/>
      <c r="BU105" s="203"/>
      <c r="BV105" s="203"/>
      <c r="BW105" s="203"/>
      <c r="BX105" s="203"/>
      <c r="BY105" s="203"/>
      <c r="BZ105" s="203"/>
      <c r="CA105" s="203"/>
      <c r="CB105" s="203"/>
      <c r="CC105" s="203"/>
      <c r="CD105" s="203"/>
      <c r="CE105" s="203"/>
      <c r="CF105" s="203"/>
      <c r="CG105" s="203"/>
      <c r="CH105" s="203"/>
      <c r="CI105" s="203"/>
      <c r="CJ105" s="203"/>
      <c r="CK105" s="203"/>
      <c r="CL105" s="203"/>
      <c r="CM105" s="203"/>
      <c r="CN105" s="203"/>
      <c r="CO105" s="203"/>
      <c r="CP105" s="203"/>
      <c r="CQ105" s="203"/>
      <c r="CR105" s="203"/>
      <c r="CS105" s="203"/>
      <c r="CT105" s="203"/>
    </row>
    <row r="106" spans="3:98" x14ac:dyDescent="0.2">
      <c r="C106"/>
      <c r="D106" s="203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3"/>
      <c r="AG106" s="203"/>
      <c r="AH106" s="203"/>
      <c r="AI106" s="203"/>
      <c r="AJ106" s="203"/>
      <c r="AK106" s="203"/>
      <c r="AL106" s="203"/>
      <c r="AM106" s="203"/>
      <c r="AN106" s="203"/>
      <c r="AO106" s="203"/>
      <c r="AP106" s="203"/>
      <c r="AQ106" s="203"/>
      <c r="AR106" s="203"/>
      <c r="AS106" s="203"/>
      <c r="AT106" s="203"/>
      <c r="AU106" s="203"/>
      <c r="AV106" s="203"/>
      <c r="AW106" s="203"/>
      <c r="AX106" s="203"/>
      <c r="AY106" s="203"/>
      <c r="AZ106" s="203"/>
      <c r="BA106" s="203"/>
      <c r="BB106" s="203"/>
      <c r="BC106" s="203"/>
      <c r="BD106" s="203"/>
      <c r="BE106" s="203"/>
      <c r="BF106" s="203"/>
      <c r="BG106" s="203"/>
      <c r="BH106" s="203"/>
      <c r="BI106" s="203"/>
      <c r="BJ106" s="203"/>
      <c r="BK106" s="203"/>
      <c r="BL106" s="203"/>
      <c r="BM106" s="203"/>
      <c r="BN106" s="203"/>
      <c r="BO106" s="203"/>
      <c r="BP106" s="203"/>
      <c r="BQ106" s="203"/>
      <c r="BR106" s="203"/>
      <c r="BS106" s="203"/>
      <c r="BT106" s="203"/>
      <c r="BU106" s="203"/>
      <c r="BV106" s="203"/>
      <c r="BW106" s="203"/>
      <c r="BX106" s="203"/>
      <c r="BY106" s="203"/>
      <c r="BZ106" s="203"/>
      <c r="CA106" s="203"/>
      <c r="CB106" s="203"/>
      <c r="CC106" s="203"/>
      <c r="CD106" s="203"/>
      <c r="CE106" s="203"/>
      <c r="CF106" s="203"/>
      <c r="CG106" s="203"/>
      <c r="CH106" s="203"/>
      <c r="CI106" s="203"/>
      <c r="CJ106" s="203"/>
      <c r="CK106" s="203"/>
      <c r="CL106" s="203"/>
      <c r="CM106" s="203"/>
      <c r="CN106" s="203"/>
      <c r="CO106" s="203"/>
      <c r="CP106" s="203"/>
      <c r="CQ106" s="203"/>
      <c r="CR106" s="203"/>
      <c r="CS106" s="203"/>
      <c r="CT106" s="203"/>
    </row>
    <row r="107" spans="3:98" x14ac:dyDescent="0.2">
      <c r="C107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203"/>
      <c r="AH107" s="203"/>
      <c r="AI107" s="203"/>
      <c r="AJ107" s="203"/>
      <c r="AK107" s="203"/>
      <c r="AL107" s="203"/>
      <c r="AM107" s="203"/>
      <c r="AN107" s="203"/>
      <c r="AO107" s="203"/>
      <c r="AP107" s="203"/>
      <c r="AQ107" s="203"/>
      <c r="AR107" s="203"/>
      <c r="AS107" s="203"/>
      <c r="AT107" s="203"/>
      <c r="AU107" s="203"/>
      <c r="AV107" s="203"/>
      <c r="AW107" s="203"/>
      <c r="AX107" s="203"/>
      <c r="AY107" s="203"/>
      <c r="AZ107" s="203"/>
      <c r="BA107" s="203"/>
      <c r="BB107" s="203"/>
      <c r="BC107" s="203"/>
      <c r="BD107" s="203"/>
      <c r="BE107" s="203"/>
      <c r="BF107" s="203"/>
      <c r="BG107" s="203"/>
      <c r="BH107" s="203"/>
      <c r="BI107" s="203"/>
      <c r="BJ107" s="203"/>
      <c r="BK107" s="203"/>
      <c r="BL107" s="203"/>
      <c r="BM107" s="203"/>
      <c r="BN107" s="203"/>
      <c r="BO107" s="203"/>
      <c r="BP107" s="203"/>
      <c r="BQ107" s="203"/>
      <c r="BR107" s="203"/>
      <c r="BS107" s="203"/>
      <c r="BT107" s="203"/>
      <c r="BU107" s="203"/>
      <c r="BV107" s="203"/>
      <c r="BW107" s="203"/>
      <c r="BX107" s="203"/>
      <c r="BY107" s="203"/>
      <c r="BZ107" s="203"/>
      <c r="CA107" s="203"/>
      <c r="CB107" s="203"/>
      <c r="CC107" s="203"/>
      <c r="CD107" s="203"/>
      <c r="CE107" s="203"/>
      <c r="CF107" s="203"/>
      <c r="CG107" s="203"/>
      <c r="CH107" s="203"/>
      <c r="CI107" s="203"/>
      <c r="CJ107" s="203"/>
      <c r="CK107" s="203"/>
      <c r="CL107" s="203"/>
      <c r="CM107" s="203"/>
      <c r="CN107" s="203"/>
      <c r="CO107" s="203"/>
      <c r="CP107" s="203"/>
      <c r="CQ107" s="203"/>
      <c r="CR107" s="203"/>
      <c r="CS107" s="203"/>
      <c r="CT107" s="203"/>
    </row>
    <row r="108" spans="3:98" x14ac:dyDescent="0.2">
      <c r="C108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  <c r="AO108" s="203"/>
      <c r="AP108" s="203"/>
      <c r="AQ108" s="203"/>
      <c r="AR108" s="203"/>
      <c r="AS108" s="203"/>
      <c r="AT108" s="203"/>
      <c r="AU108" s="203"/>
      <c r="AV108" s="203"/>
      <c r="AW108" s="203"/>
      <c r="AX108" s="203"/>
      <c r="AY108" s="203"/>
      <c r="AZ108" s="203"/>
      <c r="BA108" s="203"/>
      <c r="BB108" s="203"/>
      <c r="BC108" s="203"/>
      <c r="BD108" s="203"/>
      <c r="BE108" s="203"/>
      <c r="BF108" s="203"/>
      <c r="BG108" s="203"/>
      <c r="BH108" s="203"/>
      <c r="BI108" s="203"/>
      <c r="BJ108" s="203"/>
      <c r="BK108" s="203"/>
      <c r="BL108" s="203"/>
      <c r="BM108" s="203"/>
      <c r="BN108" s="203"/>
      <c r="BO108" s="203"/>
      <c r="BP108" s="203"/>
      <c r="BQ108" s="203"/>
      <c r="BR108" s="203"/>
      <c r="BS108" s="203"/>
      <c r="BT108" s="203"/>
      <c r="BU108" s="203"/>
      <c r="BV108" s="203"/>
      <c r="BW108" s="203"/>
      <c r="BX108" s="203"/>
      <c r="BY108" s="203"/>
      <c r="BZ108" s="203"/>
      <c r="CA108" s="203"/>
      <c r="CB108" s="203"/>
      <c r="CC108" s="203"/>
      <c r="CD108" s="203"/>
      <c r="CE108" s="203"/>
      <c r="CF108" s="203"/>
      <c r="CG108" s="203"/>
      <c r="CH108" s="203"/>
      <c r="CI108" s="203"/>
      <c r="CJ108" s="203"/>
      <c r="CK108" s="203"/>
      <c r="CL108" s="203"/>
      <c r="CM108" s="203"/>
      <c r="CN108" s="203"/>
      <c r="CO108" s="203"/>
      <c r="CP108" s="203"/>
      <c r="CQ108" s="203"/>
      <c r="CR108" s="203"/>
      <c r="CS108" s="203"/>
      <c r="CT108" s="203"/>
    </row>
    <row r="109" spans="3:98" x14ac:dyDescent="0.2">
      <c r="C109"/>
      <c r="D109" s="203"/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  <c r="Z109" s="203"/>
      <c r="AA109" s="203"/>
      <c r="AB109" s="203"/>
      <c r="AC109" s="203"/>
      <c r="AD109" s="203"/>
      <c r="AE109" s="203"/>
      <c r="AF109" s="203"/>
      <c r="AG109" s="203"/>
      <c r="AH109" s="203"/>
      <c r="AI109" s="203"/>
      <c r="AJ109" s="203"/>
      <c r="AK109" s="203"/>
      <c r="AL109" s="203"/>
      <c r="AM109" s="203"/>
      <c r="AN109" s="203"/>
      <c r="AO109" s="203"/>
      <c r="AP109" s="203"/>
      <c r="AQ109" s="203"/>
      <c r="AR109" s="203"/>
      <c r="AS109" s="203"/>
      <c r="AT109" s="203"/>
      <c r="AU109" s="203"/>
      <c r="AV109" s="203"/>
      <c r="AW109" s="203"/>
      <c r="AX109" s="203"/>
      <c r="AY109" s="203"/>
      <c r="AZ109" s="203"/>
      <c r="BA109" s="203"/>
      <c r="BB109" s="203"/>
      <c r="BC109" s="203"/>
      <c r="BD109" s="203"/>
      <c r="BE109" s="203"/>
      <c r="BF109" s="203"/>
      <c r="BG109" s="203"/>
      <c r="BH109" s="203"/>
      <c r="BI109" s="203"/>
      <c r="BJ109" s="203"/>
      <c r="BK109" s="203"/>
      <c r="BL109" s="203"/>
      <c r="BM109" s="203"/>
      <c r="BN109" s="203"/>
      <c r="BO109" s="203"/>
      <c r="BP109" s="203"/>
      <c r="BQ109" s="203"/>
      <c r="BR109" s="203"/>
      <c r="BS109" s="203"/>
      <c r="BT109" s="203"/>
      <c r="BU109" s="203"/>
      <c r="BV109" s="203"/>
      <c r="BW109" s="203"/>
      <c r="BX109" s="203"/>
      <c r="BY109" s="203"/>
      <c r="BZ109" s="203"/>
      <c r="CA109" s="203"/>
      <c r="CB109" s="203"/>
      <c r="CC109" s="203"/>
      <c r="CD109" s="203"/>
      <c r="CE109" s="203"/>
      <c r="CF109" s="203"/>
      <c r="CG109" s="203"/>
      <c r="CH109" s="203"/>
      <c r="CI109" s="203"/>
      <c r="CJ109" s="203"/>
      <c r="CK109" s="203"/>
      <c r="CL109" s="203"/>
      <c r="CM109" s="203"/>
      <c r="CN109" s="203"/>
      <c r="CO109" s="203"/>
      <c r="CP109" s="203"/>
      <c r="CQ109" s="203"/>
      <c r="CR109" s="203"/>
      <c r="CS109" s="203"/>
      <c r="CT109" s="203"/>
    </row>
    <row r="110" spans="3:98" x14ac:dyDescent="0.2">
      <c r="C110"/>
      <c r="D110" s="203"/>
      <c r="E110" s="203"/>
      <c r="F110" s="203"/>
      <c r="G110" s="203"/>
      <c r="H110" s="203"/>
      <c r="I110" s="203"/>
      <c r="J110" s="203"/>
      <c r="K110" s="203"/>
      <c r="L110" s="203"/>
      <c r="M110" s="203"/>
      <c r="N110" s="203"/>
      <c r="O110" s="203"/>
      <c r="P110" s="203"/>
      <c r="Q110" s="203"/>
      <c r="R110" s="203"/>
      <c r="S110" s="203"/>
      <c r="T110" s="203"/>
      <c r="U110" s="203"/>
      <c r="V110" s="203"/>
      <c r="W110" s="203"/>
      <c r="X110" s="203"/>
      <c r="Y110" s="203"/>
      <c r="Z110" s="203"/>
      <c r="AA110" s="203"/>
      <c r="AB110" s="203"/>
      <c r="AC110" s="203"/>
      <c r="AD110" s="203"/>
      <c r="AE110" s="203"/>
      <c r="AF110" s="203"/>
      <c r="AG110" s="203"/>
      <c r="AH110" s="203"/>
      <c r="AI110" s="203"/>
      <c r="AJ110" s="203"/>
      <c r="AK110" s="203"/>
      <c r="AL110" s="203"/>
      <c r="AM110" s="203"/>
      <c r="AN110" s="203"/>
      <c r="AO110" s="203"/>
      <c r="AP110" s="203"/>
      <c r="AQ110" s="203"/>
      <c r="AR110" s="203"/>
      <c r="AS110" s="203"/>
      <c r="AT110" s="203"/>
      <c r="AU110" s="203"/>
      <c r="AV110" s="203"/>
      <c r="AW110" s="203"/>
      <c r="AX110" s="203"/>
      <c r="AY110" s="203"/>
      <c r="AZ110" s="203"/>
      <c r="BA110" s="203"/>
      <c r="BB110" s="203"/>
      <c r="BC110" s="203"/>
      <c r="BD110" s="203"/>
      <c r="BE110" s="203"/>
      <c r="BF110" s="203"/>
      <c r="BG110" s="203"/>
      <c r="BH110" s="203"/>
      <c r="BI110" s="203"/>
      <c r="BJ110" s="203"/>
      <c r="BK110" s="203"/>
      <c r="BL110" s="203"/>
      <c r="BM110" s="203"/>
      <c r="BN110" s="203"/>
      <c r="BO110" s="203"/>
      <c r="BP110" s="203"/>
      <c r="BQ110" s="203"/>
      <c r="BR110" s="203"/>
      <c r="BS110" s="203"/>
      <c r="BT110" s="203"/>
      <c r="BU110" s="203"/>
      <c r="BV110" s="203"/>
      <c r="BW110" s="203"/>
      <c r="BX110" s="203"/>
      <c r="BY110" s="203"/>
      <c r="BZ110" s="203"/>
      <c r="CA110" s="203"/>
      <c r="CB110" s="203"/>
      <c r="CC110" s="203"/>
      <c r="CD110" s="203"/>
      <c r="CE110" s="203"/>
      <c r="CF110" s="203"/>
      <c r="CG110" s="203"/>
      <c r="CH110" s="203"/>
      <c r="CI110" s="203"/>
      <c r="CJ110" s="203"/>
      <c r="CK110" s="203"/>
      <c r="CL110" s="203"/>
      <c r="CM110" s="203"/>
      <c r="CN110" s="203"/>
      <c r="CO110" s="203"/>
      <c r="CP110" s="203"/>
      <c r="CQ110" s="203"/>
      <c r="CR110" s="203"/>
      <c r="CS110" s="203"/>
      <c r="CT110" s="203"/>
    </row>
    <row r="111" spans="3:98" x14ac:dyDescent="0.2">
      <c r="C111"/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3"/>
      <c r="AF111" s="203"/>
      <c r="AG111" s="203"/>
      <c r="AH111" s="203"/>
      <c r="AI111" s="203"/>
      <c r="AJ111" s="203"/>
      <c r="AK111" s="203"/>
      <c r="AL111" s="203"/>
      <c r="AM111" s="203"/>
      <c r="AN111" s="203"/>
      <c r="AO111" s="203"/>
      <c r="AP111" s="203"/>
      <c r="AQ111" s="203"/>
      <c r="AR111" s="203"/>
      <c r="AS111" s="203"/>
      <c r="AT111" s="203"/>
      <c r="AU111" s="203"/>
      <c r="AV111" s="203"/>
      <c r="AW111" s="203"/>
      <c r="AX111" s="203"/>
      <c r="AY111" s="203"/>
      <c r="AZ111" s="203"/>
      <c r="BA111" s="203"/>
      <c r="BB111" s="203"/>
      <c r="BC111" s="203"/>
      <c r="BD111" s="203"/>
      <c r="BE111" s="203"/>
      <c r="BF111" s="203"/>
      <c r="BG111" s="203"/>
      <c r="BH111" s="203"/>
      <c r="BI111" s="203"/>
      <c r="BJ111" s="203"/>
      <c r="BK111" s="203"/>
      <c r="BL111" s="203"/>
      <c r="BM111" s="203"/>
      <c r="BN111" s="203"/>
      <c r="BO111" s="203"/>
      <c r="BP111" s="203"/>
      <c r="BQ111" s="203"/>
      <c r="BR111" s="203"/>
      <c r="BS111" s="203"/>
      <c r="BT111" s="203"/>
      <c r="BU111" s="203"/>
      <c r="BV111" s="203"/>
      <c r="BW111" s="203"/>
      <c r="BX111" s="203"/>
      <c r="BY111" s="203"/>
      <c r="BZ111" s="203"/>
      <c r="CA111" s="203"/>
      <c r="CB111" s="203"/>
      <c r="CC111" s="203"/>
      <c r="CD111" s="203"/>
      <c r="CE111" s="203"/>
      <c r="CF111" s="203"/>
      <c r="CG111" s="203"/>
      <c r="CH111" s="203"/>
      <c r="CI111" s="203"/>
      <c r="CJ111" s="203"/>
      <c r="CK111" s="203"/>
      <c r="CL111" s="203"/>
      <c r="CM111" s="203"/>
      <c r="CN111" s="203"/>
      <c r="CO111" s="203"/>
      <c r="CP111" s="203"/>
      <c r="CQ111" s="203"/>
      <c r="CR111" s="203"/>
      <c r="CS111" s="203"/>
      <c r="CT111" s="203"/>
    </row>
    <row r="112" spans="3:98" x14ac:dyDescent="0.2">
      <c r="C112"/>
      <c r="D112" s="203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  <c r="P112" s="203"/>
      <c r="Q112" s="203"/>
      <c r="R112" s="203"/>
      <c r="S112" s="203"/>
      <c r="T112" s="203"/>
      <c r="U112" s="203"/>
      <c r="V112" s="203"/>
      <c r="W112" s="203"/>
      <c r="X112" s="203"/>
      <c r="Y112" s="203"/>
      <c r="Z112" s="203"/>
      <c r="AA112" s="203"/>
      <c r="AB112" s="203"/>
      <c r="AC112" s="203"/>
      <c r="AD112" s="203"/>
      <c r="AE112" s="203"/>
      <c r="AF112" s="203"/>
      <c r="AG112" s="203"/>
      <c r="AH112" s="203"/>
      <c r="AI112" s="203"/>
      <c r="AJ112" s="203"/>
      <c r="AK112" s="203"/>
      <c r="AL112" s="203"/>
      <c r="AM112" s="203"/>
      <c r="AN112" s="203"/>
      <c r="AO112" s="203"/>
      <c r="AP112" s="203"/>
      <c r="AQ112" s="203"/>
      <c r="AR112" s="203"/>
      <c r="AS112" s="203"/>
      <c r="AT112" s="203"/>
      <c r="AU112" s="203"/>
      <c r="AV112" s="203"/>
      <c r="AW112" s="203"/>
      <c r="AX112" s="203"/>
      <c r="AY112" s="203"/>
      <c r="AZ112" s="203"/>
      <c r="BA112" s="203"/>
      <c r="BB112" s="203"/>
      <c r="BC112" s="203"/>
      <c r="BD112" s="203"/>
      <c r="BE112" s="203"/>
      <c r="BF112" s="203"/>
      <c r="BG112" s="203"/>
      <c r="BH112" s="203"/>
      <c r="BI112" s="203"/>
      <c r="BJ112" s="203"/>
      <c r="BK112" s="203"/>
      <c r="BL112" s="203"/>
      <c r="BM112" s="203"/>
      <c r="BN112" s="203"/>
      <c r="BO112" s="203"/>
      <c r="BP112" s="203"/>
      <c r="BQ112" s="203"/>
      <c r="BR112" s="203"/>
      <c r="BS112" s="203"/>
      <c r="BT112" s="203"/>
      <c r="BU112" s="203"/>
      <c r="BV112" s="203"/>
      <c r="BW112" s="203"/>
      <c r="BX112" s="203"/>
      <c r="BY112" s="203"/>
      <c r="BZ112" s="203"/>
      <c r="CA112" s="203"/>
      <c r="CB112" s="203"/>
      <c r="CC112" s="203"/>
      <c r="CD112" s="203"/>
      <c r="CE112" s="203"/>
      <c r="CF112" s="203"/>
      <c r="CG112" s="203"/>
      <c r="CH112" s="203"/>
      <c r="CI112" s="203"/>
      <c r="CJ112" s="203"/>
      <c r="CK112" s="203"/>
      <c r="CL112" s="203"/>
      <c r="CM112" s="203"/>
      <c r="CN112" s="203"/>
      <c r="CO112" s="203"/>
      <c r="CP112" s="203"/>
      <c r="CQ112" s="203"/>
      <c r="CR112" s="203"/>
      <c r="CS112" s="203"/>
      <c r="CT112" s="203"/>
    </row>
    <row r="113" spans="3:98" x14ac:dyDescent="0.2">
      <c r="C11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  <c r="AO113" s="203"/>
      <c r="AP113" s="203"/>
      <c r="AQ113" s="203"/>
      <c r="AR113" s="203"/>
      <c r="AS113" s="203"/>
      <c r="AT113" s="203"/>
      <c r="AU113" s="203"/>
      <c r="AV113" s="203"/>
      <c r="AW113" s="203"/>
      <c r="AX113" s="203"/>
      <c r="AY113" s="203"/>
      <c r="AZ113" s="203"/>
      <c r="BA113" s="203"/>
      <c r="BB113" s="203"/>
      <c r="BC113" s="203"/>
      <c r="BD113" s="203"/>
      <c r="BE113" s="203"/>
      <c r="BF113" s="203"/>
      <c r="BG113" s="203"/>
      <c r="BH113" s="203"/>
      <c r="BI113" s="203"/>
      <c r="BJ113" s="203"/>
      <c r="BK113" s="203"/>
      <c r="BL113" s="203"/>
      <c r="BM113" s="203"/>
      <c r="BN113" s="203"/>
      <c r="BO113" s="203"/>
      <c r="BP113" s="203"/>
      <c r="BQ113" s="203"/>
      <c r="BR113" s="203"/>
      <c r="BS113" s="203"/>
      <c r="BT113" s="203"/>
      <c r="BU113" s="203"/>
      <c r="BV113" s="203"/>
      <c r="BW113" s="203"/>
      <c r="BX113" s="203"/>
      <c r="BY113" s="203"/>
      <c r="BZ113" s="203"/>
      <c r="CA113" s="203"/>
      <c r="CB113" s="203"/>
      <c r="CC113" s="203"/>
      <c r="CD113" s="203"/>
      <c r="CE113" s="203"/>
      <c r="CF113" s="203"/>
      <c r="CG113" s="203"/>
      <c r="CH113" s="203"/>
      <c r="CI113" s="203"/>
      <c r="CJ113" s="203"/>
      <c r="CK113" s="203"/>
      <c r="CL113" s="203"/>
      <c r="CM113" s="203"/>
      <c r="CN113" s="203"/>
      <c r="CO113" s="203"/>
      <c r="CP113" s="203"/>
      <c r="CQ113" s="203"/>
      <c r="CR113" s="203"/>
      <c r="CS113" s="203"/>
      <c r="CT113" s="203"/>
    </row>
    <row r="114" spans="3:98" x14ac:dyDescent="0.2">
      <c r="C114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  <c r="AO114" s="203"/>
      <c r="AP114" s="203"/>
      <c r="AQ114" s="203"/>
      <c r="AR114" s="203"/>
      <c r="AS114" s="203"/>
      <c r="AT114" s="203"/>
      <c r="AU114" s="203"/>
      <c r="AV114" s="203"/>
      <c r="AW114" s="203"/>
      <c r="AX114" s="203"/>
      <c r="AY114" s="203"/>
      <c r="AZ114" s="203"/>
      <c r="BA114" s="203"/>
      <c r="BB114" s="203"/>
      <c r="BC114" s="203"/>
      <c r="BD114" s="203"/>
      <c r="BE114" s="203"/>
      <c r="BF114" s="203"/>
      <c r="BG114" s="203"/>
      <c r="BH114" s="203"/>
      <c r="BI114" s="203"/>
      <c r="BJ114" s="203"/>
      <c r="BK114" s="203"/>
      <c r="BL114" s="203"/>
      <c r="BM114" s="203"/>
      <c r="BN114" s="203"/>
      <c r="BO114" s="203"/>
      <c r="BP114" s="203"/>
      <c r="BQ114" s="203"/>
      <c r="BR114" s="203"/>
      <c r="BS114" s="203"/>
      <c r="BT114" s="203"/>
      <c r="BU114" s="203"/>
      <c r="BV114" s="203"/>
      <c r="BW114" s="203"/>
      <c r="BX114" s="203"/>
      <c r="BY114" s="203"/>
      <c r="BZ114" s="203"/>
      <c r="CA114" s="203"/>
      <c r="CB114" s="203"/>
      <c r="CC114" s="203"/>
      <c r="CD114" s="203"/>
      <c r="CE114" s="203"/>
      <c r="CF114" s="203"/>
      <c r="CG114" s="203"/>
      <c r="CH114" s="203"/>
      <c r="CI114" s="203"/>
      <c r="CJ114" s="203"/>
      <c r="CK114" s="203"/>
      <c r="CL114" s="203"/>
      <c r="CM114" s="203"/>
      <c r="CN114" s="203"/>
      <c r="CO114" s="203"/>
      <c r="CP114" s="203"/>
      <c r="CQ114" s="203"/>
      <c r="CR114" s="203"/>
      <c r="CS114" s="203"/>
      <c r="CT114" s="203"/>
    </row>
    <row r="115" spans="3:98" x14ac:dyDescent="0.2">
      <c r="C115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3"/>
      <c r="AL115" s="203"/>
      <c r="AM115" s="203"/>
      <c r="AN115" s="203"/>
      <c r="AO115" s="203"/>
      <c r="AP115" s="203"/>
      <c r="AQ115" s="203"/>
      <c r="AR115" s="203"/>
      <c r="AS115" s="203"/>
      <c r="AT115" s="203"/>
      <c r="AU115" s="203"/>
      <c r="AV115" s="203"/>
      <c r="AW115" s="203"/>
      <c r="AX115" s="203"/>
      <c r="AY115" s="203"/>
      <c r="AZ115" s="203"/>
      <c r="BA115" s="203"/>
      <c r="BB115" s="203"/>
      <c r="BC115" s="203"/>
      <c r="BD115" s="203"/>
      <c r="BE115" s="203"/>
      <c r="BF115" s="203"/>
      <c r="BG115" s="203"/>
      <c r="BH115" s="203"/>
      <c r="BI115" s="203"/>
      <c r="BJ115" s="203"/>
      <c r="BK115" s="203"/>
      <c r="BL115" s="203"/>
      <c r="BM115" s="203"/>
      <c r="BN115" s="203"/>
      <c r="BO115" s="203"/>
      <c r="BP115" s="203"/>
      <c r="BQ115" s="203"/>
      <c r="BR115" s="203"/>
      <c r="BS115" s="203"/>
      <c r="BT115" s="203"/>
      <c r="BU115" s="203"/>
      <c r="BV115" s="203"/>
      <c r="BW115" s="203"/>
      <c r="BX115" s="203"/>
      <c r="BY115" s="203"/>
      <c r="BZ115" s="203"/>
      <c r="CA115" s="203"/>
      <c r="CB115" s="203"/>
      <c r="CC115" s="203"/>
      <c r="CD115" s="203"/>
      <c r="CE115" s="203"/>
      <c r="CF115" s="203"/>
      <c r="CG115" s="203"/>
      <c r="CH115" s="203"/>
      <c r="CI115" s="203"/>
      <c r="CJ115" s="203"/>
      <c r="CK115" s="203"/>
      <c r="CL115" s="203"/>
      <c r="CM115" s="203"/>
      <c r="CN115" s="203"/>
      <c r="CO115" s="203"/>
      <c r="CP115" s="203"/>
      <c r="CQ115" s="203"/>
      <c r="CR115" s="203"/>
      <c r="CS115" s="203"/>
      <c r="CT115" s="203"/>
    </row>
    <row r="116" spans="3:98" x14ac:dyDescent="0.2">
      <c r="C116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  <c r="AO116" s="203"/>
      <c r="AP116" s="203"/>
      <c r="AQ116" s="203"/>
      <c r="AR116" s="203"/>
      <c r="AS116" s="203"/>
      <c r="AT116" s="203"/>
      <c r="AU116" s="203"/>
      <c r="AV116" s="203"/>
      <c r="AW116" s="203"/>
      <c r="AX116" s="203"/>
      <c r="AY116" s="203"/>
      <c r="AZ116" s="203"/>
      <c r="BA116" s="203"/>
      <c r="BB116" s="203"/>
      <c r="BC116" s="203"/>
      <c r="BD116" s="203"/>
      <c r="BE116" s="203"/>
      <c r="BF116" s="203"/>
      <c r="BG116" s="203"/>
      <c r="BH116" s="203"/>
      <c r="BI116" s="203"/>
      <c r="BJ116" s="203"/>
      <c r="BK116" s="203"/>
      <c r="BL116" s="203"/>
      <c r="BM116" s="203"/>
      <c r="BN116" s="203"/>
      <c r="BO116" s="203"/>
      <c r="BP116" s="203"/>
      <c r="BQ116" s="203"/>
      <c r="BR116" s="203"/>
      <c r="BS116" s="203"/>
      <c r="BT116" s="203"/>
      <c r="BU116" s="203"/>
      <c r="BV116" s="203"/>
      <c r="BW116" s="203"/>
      <c r="BX116" s="203"/>
      <c r="BY116" s="203"/>
      <c r="BZ116" s="203"/>
      <c r="CA116" s="203"/>
      <c r="CB116" s="203"/>
      <c r="CC116" s="203"/>
      <c r="CD116" s="203"/>
      <c r="CE116" s="203"/>
      <c r="CF116" s="203"/>
      <c r="CG116" s="203"/>
      <c r="CH116" s="203"/>
      <c r="CI116" s="203"/>
      <c r="CJ116" s="203"/>
      <c r="CK116" s="203"/>
      <c r="CL116" s="203"/>
      <c r="CM116" s="203"/>
      <c r="CN116" s="203"/>
      <c r="CO116" s="203"/>
      <c r="CP116" s="203"/>
      <c r="CQ116" s="203"/>
      <c r="CR116" s="203"/>
      <c r="CS116" s="203"/>
      <c r="CT116" s="203"/>
    </row>
    <row r="117" spans="3:98" x14ac:dyDescent="0.2">
      <c r="C117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203"/>
      <c r="AT117" s="203"/>
      <c r="AU117" s="203"/>
      <c r="AV117" s="203"/>
      <c r="AW117" s="203"/>
      <c r="AX117" s="203"/>
      <c r="AY117" s="203"/>
      <c r="AZ117" s="203"/>
      <c r="BA117" s="203"/>
      <c r="BB117" s="203"/>
      <c r="BC117" s="203"/>
      <c r="BD117" s="203"/>
      <c r="BE117" s="203"/>
      <c r="BF117" s="203"/>
      <c r="BG117" s="203"/>
      <c r="BH117" s="203"/>
      <c r="BI117" s="203"/>
      <c r="BJ117" s="203"/>
      <c r="BK117" s="203"/>
      <c r="BL117" s="203"/>
      <c r="BM117" s="203"/>
      <c r="BN117" s="203"/>
      <c r="BO117" s="203"/>
      <c r="BP117" s="203"/>
      <c r="BQ117" s="203"/>
      <c r="BR117" s="203"/>
      <c r="BS117" s="203"/>
      <c r="BT117" s="203"/>
      <c r="BU117" s="203"/>
      <c r="BV117" s="203"/>
      <c r="BW117" s="203"/>
      <c r="BX117" s="203"/>
      <c r="BY117" s="203"/>
      <c r="BZ117" s="203"/>
      <c r="CA117" s="203"/>
      <c r="CB117" s="203"/>
      <c r="CC117" s="203"/>
      <c r="CD117" s="203"/>
      <c r="CE117" s="203"/>
      <c r="CF117" s="203"/>
      <c r="CG117" s="203"/>
      <c r="CH117" s="203"/>
      <c r="CI117" s="203"/>
      <c r="CJ117" s="203"/>
      <c r="CK117" s="203"/>
      <c r="CL117" s="203"/>
      <c r="CM117" s="203"/>
      <c r="CN117" s="203"/>
      <c r="CO117" s="203"/>
      <c r="CP117" s="203"/>
      <c r="CQ117" s="203"/>
      <c r="CR117" s="203"/>
      <c r="CS117" s="203"/>
      <c r="CT117" s="203"/>
    </row>
    <row r="118" spans="3:98" x14ac:dyDescent="0.2">
      <c r="C118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203"/>
      <c r="X118" s="203"/>
      <c r="Y118" s="203"/>
      <c r="Z118" s="203"/>
      <c r="AA118" s="203"/>
      <c r="AB118" s="203"/>
      <c r="AC118" s="203"/>
      <c r="AD118" s="203"/>
      <c r="AE118" s="203"/>
      <c r="AF118" s="203"/>
      <c r="AG118" s="203"/>
      <c r="AH118" s="203"/>
      <c r="AI118" s="203"/>
      <c r="AJ118" s="203"/>
      <c r="AK118" s="203"/>
      <c r="AL118" s="203"/>
      <c r="AM118" s="203"/>
      <c r="AN118" s="203"/>
      <c r="AO118" s="203"/>
      <c r="AP118" s="203"/>
      <c r="AQ118" s="203"/>
      <c r="AR118" s="203"/>
      <c r="AS118" s="203"/>
      <c r="AT118" s="203"/>
      <c r="AU118" s="203"/>
      <c r="AV118" s="203"/>
      <c r="AW118" s="203"/>
      <c r="AX118" s="203"/>
      <c r="AY118" s="203"/>
      <c r="AZ118" s="203"/>
      <c r="BA118" s="203"/>
      <c r="BB118" s="203"/>
      <c r="BC118" s="203"/>
      <c r="BD118" s="203"/>
      <c r="BE118" s="203"/>
      <c r="BF118" s="203"/>
      <c r="BG118" s="203"/>
      <c r="BH118" s="203"/>
      <c r="BI118" s="203"/>
      <c r="BJ118" s="203"/>
      <c r="BK118" s="203"/>
      <c r="BL118" s="203"/>
      <c r="BM118" s="203"/>
      <c r="BN118" s="203"/>
      <c r="BO118" s="203"/>
      <c r="BP118" s="203"/>
      <c r="BQ118" s="203"/>
      <c r="BR118" s="203"/>
      <c r="BS118" s="203"/>
      <c r="BT118" s="203"/>
      <c r="BU118" s="203"/>
      <c r="BV118" s="203"/>
      <c r="BW118" s="203"/>
      <c r="BX118" s="203"/>
      <c r="BY118" s="203"/>
      <c r="BZ118" s="203"/>
      <c r="CA118" s="203"/>
      <c r="CB118" s="203"/>
      <c r="CC118" s="203"/>
      <c r="CD118" s="203"/>
      <c r="CE118" s="203"/>
      <c r="CF118" s="203"/>
      <c r="CG118" s="203"/>
      <c r="CH118" s="203"/>
      <c r="CI118" s="203"/>
      <c r="CJ118" s="203"/>
      <c r="CK118" s="203"/>
      <c r="CL118" s="203"/>
      <c r="CM118" s="203"/>
      <c r="CN118" s="203"/>
      <c r="CO118" s="203"/>
      <c r="CP118" s="203"/>
      <c r="CQ118" s="203"/>
      <c r="CR118" s="203"/>
      <c r="CS118" s="203"/>
      <c r="CT118" s="203"/>
    </row>
    <row r="119" spans="3:98" x14ac:dyDescent="0.2">
      <c r="C119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3"/>
      <c r="X119" s="203"/>
      <c r="Y119" s="203"/>
      <c r="Z119" s="203"/>
      <c r="AA119" s="203"/>
      <c r="AB119" s="203"/>
      <c r="AC119" s="203"/>
      <c r="AD119" s="203"/>
      <c r="AE119" s="203"/>
      <c r="AF119" s="203"/>
      <c r="AG119" s="203"/>
      <c r="AH119" s="203"/>
      <c r="AI119" s="203"/>
      <c r="AJ119" s="203"/>
      <c r="AK119" s="203"/>
      <c r="AL119" s="203"/>
      <c r="AM119" s="203"/>
      <c r="AN119" s="203"/>
      <c r="AO119" s="203"/>
      <c r="AP119" s="203"/>
      <c r="AQ119" s="203"/>
      <c r="AR119" s="203"/>
      <c r="AS119" s="203"/>
      <c r="AT119" s="203"/>
      <c r="AU119" s="203"/>
      <c r="AV119" s="203"/>
      <c r="AW119" s="203"/>
      <c r="AX119" s="203"/>
      <c r="AY119" s="203"/>
      <c r="AZ119" s="203"/>
      <c r="BA119" s="203"/>
      <c r="BB119" s="203"/>
      <c r="BC119" s="203"/>
      <c r="BD119" s="203"/>
      <c r="BE119" s="203"/>
      <c r="BF119" s="203"/>
      <c r="BG119" s="203"/>
      <c r="BH119" s="203"/>
      <c r="BI119" s="203"/>
      <c r="BJ119" s="203"/>
      <c r="BK119" s="203"/>
      <c r="BL119" s="203"/>
      <c r="BM119" s="203"/>
      <c r="BN119" s="203"/>
      <c r="BO119" s="203"/>
      <c r="BP119" s="203"/>
      <c r="BQ119" s="203"/>
      <c r="BR119" s="203"/>
      <c r="BS119" s="203"/>
      <c r="BT119" s="203"/>
      <c r="BU119" s="203"/>
      <c r="BV119" s="203"/>
      <c r="BW119" s="203"/>
      <c r="BX119" s="203"/>
      <c r="BY119" s="203"/>
      <c r="BZ119" s="203"/>
      <c r="CA119" s="203"/>
      <c r="CB119" s="203"/>
      <c r="CC119" s="203"/>
      <c r="CD119" s="203"/>
      <c r="CE119" s="203"/>
      <c r="CF119" s="203"/>
      <c r="CG119" s="203"/>
      <c r="CH119" s="203"/>
      <c r="CI119" s="203"/>
      <c r="CJ119" s="203"/>
      <c r="CK119" s="203"/>
      <c r="CL119" s="203"/>
      <c r="CM119" s="203"/>
      <c r="CN119" s="203"/>
      <c r="CO119" s="203"/>
      <c r="CP119" s="203"/>
      <c r="CQ119" s="203"/>
      <c r="CR119" s="203"/>
      <c r="CS119" s="203"/>
      <c r="CT119" s="203"/>
    </row>
    <row r="120" spans="3:98" x14ac:dyDescent="0.2">
      <c r="C120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3"/>
      <c r="AG120" s="203"/>
      <c r="AH120" s="203"/>
      <c r="AI120" s="203"/>
      <c r="AJ120" s="203"/>
      <c r="AK120" s="203"/>
      <c r="AL120" s="203"/>
      <c r="AM120" s="203"/>
      <c r="AN120" s="203"/>
      <c r="AO120" s="203"/>
      <c r="AP120" s="203"/>
      <c r="AQ120" s="203"/>
      <c r="AR120" s="203"/>
      <c r="AS120" s="203"/>
      <c r="AT120" s="203"/>
      <c r="AU120" s="203"/>
      <c r="AV120" s="203"/>
      <c r="AW120" s="203"/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03"/>
      <c r="BJ120" s="203"/>
      <c r="BK120" s="203"/>
      <c r="BL120" s="203"/>
      <c r="BM120" s="203"/>
      <c r="BN120" s="203"/>
      <c r="BO120" s="203"/>
      <c r="BP120" s="203"/>
      <c r="BQ120" s="203"/>
      <c r="BR120" s="203"/>
      <c r="BS120" s="203"/>
      <c r="BT120" s="203"/>
      <c r="BU120" s="203"/>
      <c r="BV120" s="203"/>
      <c r="BW120" s="203"/>
      <c r="BX120" s="203"/>
      <c r="BY120" s="203"/>
      <c r="BZ120" s="203"/>
      <c r="CA120" s="203"/>
      <c r="CB120" s="203"/>
      <c r="CC120" s="203"/>
      <c r="CD120" s="203"/>
      <c r="CE120" s="203"/>
      <c r="CF120" s="203"/>
      <c r="CG120" s="203"/>
      <c r="CH120" s="203"/>
      <c r="CI120" s="203"/>
      <c r="CJ120" s="203"/>
      <c r="CK120" s="203"/>
      <c r="CL120" s="203"/>
      <c r="CM120" s="203"/>
      <c r="CN120" s="203"/>
      <c r="CO120" s="203"/>
      <c r="CP120" s="203"/>
      <c r="CQ120" s="203"/>
      <c r="CR120" s="203"/>
      <c r="CS120" s="203"/>
      <c r="CT120" s="203"/>
    </row>
    <row r="121" spans="3:98" x14ac:dyDescent="0.2">
      <c r="C121"/>
      <c r="D121" s="203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203"/>
      <c r="P121" s="203"/>
      <c r="Q121" s="203"/>
      <c r="R121" s="203"/>
      <c r="S121" s="203"/>
      <c r="T121" s="203"/>
      <c r="U121" s="203"/>
      <c r="V121" s="203"/>
      <c r="W121" s="203"/>
      <c r="X121" s="203"/>
      <c r="Y121" s="203"/>
      <c r="Z121" s="203"/>
      <c r="AA121" s="203"/>
      <c r="AB121" s="203"/>
      <c r="AC121" s="203"/>
      <c r="AD121" s="203"/>
      <c r="AE121" s="203"/>
      <c r="AF121" s="203"/>
      <c r="AG121" s="203"/>
      <c r="AH121" s="203"/>
      <c r="AI121" s="203"/>
      <c r="AJ121" s="203"/>
      <c r="AK121" s="203"/>
      <c r="AL121" s="203"/>
      <c r="AM121" s="203"/>
      <c r="AN121" s="203"/>
      <c r="AO121" s="203"/>
      <c r="AP121" s="203"/>
      <c r="AQ121" s="203"/>
      <c r="AR121" s="203"/>
      <c r="AS121" s="203"/>
      <c r="AT121" s="203"/>
      <c r="AU121" s="203"/>
      <c r="AV121" s="203"/>
      <c r="AW121" s="203"/>
      <c r="AX121" s="203"/>
      <c r="AY121" s="203"/>
      <c r="AZ121" s="203"/>
      <c r="BA121" s="203"/>
      <c r="BB121" s="203"/>
      <c r="BC121" s="203"/>
      <c r="BD121" s="203"/>
      <c r="BE121" s="203"/>
      <c r="BF121" s="203"/>
      <c r="BG121" s="203"/>
      <c r="BH121" s="203"/>
      <c r="BI121" s="203"/>
      <c r="BJ121" s="203"/>
      <c r="BK121" s="203"/>
      <c r="BL121" s="203"/>
      <c r="BM121" s="203"/>
      <c r="BN121" s="203"/>
      <c r="BO121" s="203"/>
      <c r="BP121" s="203"/>
      <c r="BQ121" s="203"/>
      <c r="BR121" s="203"/>
      <c r="BS121" s="203"/>
      <c r="BT121" s="203"/>
      <c r="BU121" s="203"/>
      <c r="BV121" s="203"/>
      <c r="BW121" s="203"/>
      <c r="BX121" s="203"/>
      <c r="BY121" s="203"/>
      <c r="BZ121" s="203"/>
      <c r="CA121" s="203"/>
      <c r="CB121" s="203"/>
      <c r="CC121" s="203"/>
      <c r="CD121" s="203"/>
      <c r="CE121" s="203"/>
      <c r="CF121" s="203"/>
      <c r="CG121" s="203"/>
      <c r="CH121" s="203"/>
      <c r="CI121" s="203"/>
      <c r="CJ121" s="203"/>
      <c r="CK121" s="203"/>
      <c r="CL121" s="203"/>
      <c r="CM121" s="203"/>
      <c r="CN121" s="203"/>
      <c r="CO121" s="203"/>
      <c r="CP121" s="203"/>
      <c r="CQ121" s="203"/>
      <c r="CR121" s="203"/>
      <c r="CS121" s="203"/>
      <c r="CT121" s="203"/>
    </row>
    <row r="122" spans="3:98" x14ac:dyDescent="0.2">
      <c r="C122"/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203"/>
      <c r="X122" s="203"/>
      <c r="Y122" s="203"/>
      <c r="Z122" s="203"/>
      <c r="AA122" s="203"/>
      <c r="AB122" s="203"/>
      <c r="AC122" s="203"/>
      <c r="AD122" s="203"/>
      <c r="AE122" s="203"/>
      <c r="AF122" s="203"/>
      <c r="AG122" s="203"/>
      <c r="AH122" s="203"/>
      <c r="AI122" s="203"/>
      <c r="AJ122" s="203"/>
      <c r="AK122" s="203"/>
      <c r="AL122" s="203"/>
      <c r="AM122" s="203"/>
      <c r="AN122" s="203"/>
      <c r="AO122" s="203"/>
      <c r="AP122" s="203"/>
      <c r="AQ122" s="203"/>
      <c r="AR122" s="203"/>
      <c r="AS122" s="203"/>
      <c r="AT122" s="203"/>
      <c r="AU122" s="203"/>
      <c r="AV122" s="203"/>
      <c r="AW122" s="203"/>
      <c r="AX122" s="203"/>
      <c r="AY122" s="203"/>
      <c r="AZ122" s="203"/>
      <c r="BA122" s="203"/>
      <c r="BB122" s="203"/>
      <c r="BC122" s="203"/>
      <c r="BD122" s="203"/>
      <c r="BE122" s="203"/>
      <c r="BF122" s="203"/>
      <c r="BG122" s="203"/>
      <c r="BH122" s="203"/>
      <c r="BI122" s="203"/>
      <c r="BJ122" s="203"/>
      <c r="BK122" s="203"/>
      <c r="BL122" s="203"/>
      <c r="BM122" s="203"/>
      <c r="BN122" s="203"/>
      <c r="BO122" s="203"/>
      <c r="BP122" s="203"/>
      <c r="BQ122" s="203"/>
      <c r="BR122" s="203"/>
      <c r="BS122" s="203"/>
      <c r="BT122" s="203"/>
      <c r="BU122" s="203"/>
      <c r="BV122" s="203"/>
      <c r="BW122" s="203"/>
      <c r="BX122" s="203"/>
      <c r="BY122" s="203"/>
      <c r="BZ122" s="203"/>
      <c r="CA122" s="203"/>
      <c r="CB122" s="203"/>
      <c r="CC122" s="203"/>
      <c r="CD122" s="203"/>
      <c r="CE122" s="203"/>
      <c r="CF122" s="203"/>
      <c r="CG122" s="203"/>
      <c r="CH122" s="203"/>
      <c r="CI122" s="203"/>
      <c r="CJ122" s="203"/>
      <c r="CK122" s="203"/>
      <c r="CL122" s="203"/>
      <c r="CM122" s="203"/>
      <c r="CN122" s="203"/>
      <c r="CO122" s="203"/>
      <c r="CP122" s="203"/>
      <c r="CQ122" s="203"/>
      <c r="CR122" s="203"/>
      <c r="CS122" s="203"/>
      <c r="CT122" s="203"/>
    </row>
    <row r="123" spans="3:98" x14ac:dyDescent="0.2">
      <c r="C12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203"/>
      <c r="W123" s="203"/>
      <c r="X123" s="203"/>
      <c r="Y123" s="203"/>
      <c r="Z123" s="203"/>
      <c r="AA123" s="203"/>
      <c r="AB123" s="203"/>
      <c r="AC123" s="203"/>
      <c r="AD123" s="203"/>
      <c r="AE123" s="203"/>
      <c r="AF123" s="203"/>
      <c r="AG123" s="203"/>
      <c r="AH123" s="203"/>
      <c r="AI123" s="203"/>
      <c r="AJ123" s="203"/>
      <c r="AK123" s="203"/>
      <c r="AL123" s="203"/>
      <c r="AM123" s="203"/>
      <c r="AN123" s="203"/>
      <c r="AO123" s="203"/>
      <c r="AP123" s="203"/>
      <c r="AQ123" s="203"/>
      <c r="AR123" s="203"/>
      <c r="AS123" s="203"/>
      <c r="AT123" s="203"/>
      <c r="AU123" s="203"/>
      <c r="AV123" s="203"/>
      <c r="AW123" s="203"/>
      <c r="AX123" s="203"/>
      <c r="AY123" s="203"/>
      <c r="AZ123" s="203"/>
      <c r="BA123" s="203"/>
      <c r="BB123" s="203"/>
      <c r="BC123" s="203"/>
      <c r="BD123" s="203"/>
      <c r="BE123" s="203"/>
      <c r="BF123" s="203"/>
      <c r="BG123" s="203"/>
      <c r="BH123" s="203"/>
      <c r="BI123" s="203"/>
      <c r="BJ123" s="203"/>
      <c r="BK123" s="203"/>
      <c r="BL123" s="203"/>
      <c r="BM123" s="203"/>
      <c r="BN123" s="203"/>
      <c r="BO123" s="203"/>
      <c r="BP123" s="203"/>
      <c r="BQ123" s="203"/>
      <c r="BR123" s="203"/>
      <c r="BS123" s="203"/>
      <c r="BT123" s="203"/>
      <c r="BU123" s="203"/>
      <c r="BV123" s="203"/>
      <c r="BW123" s="203"/>
      <c r="BX123" s="203"/>
      <c r="BY123" s="203"/>
      <c r="BZ123" s="203"/>
      <c r="CA123" s="203"/>
      <c r="CB123" s="203"/>
      <c r="CC123" s="203"/>
      <c r="CD123" s="203"/>
      <c r="CE123" s="203"/>
      <c r="CF123" s="203"/>
      <c r="CG123" s="203"/>
      <c r="CH123" s="203"/>
      <c r="CI123" s="203"/>
      <c r="CJ123" s="203"/>
      <c r="CK123" s="203"/>
      <c r="CL123" s="203"/>
      <c r="CM123" s="203"/>
      <c r="CN123" s="203"/>
      <c r="CO123" s="203"/>
      <c r="CP123" s="203"/>
      <c r="CQ123" s="203"/>
      <c r="CR123" s="203"/>
      <c r="CS123" s="203"/>
      <c r="CT123" s="203"/>
    </row>
    <row r="124" spans="3:98" x14ac:dyDescent="0.2">
      <c r="C124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  <c r="U124" s="203"/>
      <c r="V124" s="203"/>
      <c r="W124" s="203"/>
      <c r="X124" s="203"/>
      <c r="Y124" s="203"/>
      <c r="Z124" s="203"/>
      <c r="AA124" s="203"/>
      <c r="AB124" s="203"/>
      <c r="AC124" s="203"/>
      <c r="AD124" s="203"/>
      <c r="AE124" s="203"/>
      <c r="AF124" s="203"/>
      <c r="AG124" s="203"/>
      <c r="AH124" s="203"/>
      <c r="AI124" s="203"/>
      <c r="AJ124" s="203"/>
      <c r="AK124" s="203"/>
      <c r="AL124" s="203"/>
      <c r="AM124" s="203"/>
      <c r="AN124" s="203"/>
      <c r="AO124" s="203"/>
      <c r="AP124" s="203"/>
      <c r="AQ124" s="203"/>
      <c r="AR124" s="203"/>
      <c r="AS124" s="203"/>
      <c r="AT124" s="203"/>
      <c r="AU124" s="203"/>
      <c r="AV124" s="203"/>
      <c r="AW124" s="203"/>
      <c r="AX124" s="203"/>
      <c r="AY124" s="203"/>
      <c r="AZ124" s="203"/>
      <c r="BA124" s="203"/>
      <c r="BB124" s="203"/>
      <c r="BC124" s="203"/>
      <c r="BD124" s="203"/>
      <c r="BE124" s="203"/>
      <c r="BF124" s="203"/>
      <c r="BG124" s="203"/>
      <c r="BH124" s="203"/>
      <c r="BI124" s="203"/>
      <c r="BJ124" s="203"/>
      <c r="BK124" s="203"/>
      <c r="BL124" s="203"/>
      <c r="BM124" s="203"/>
      <c r="BN124" s="203"/>
      <c r="BO124" s="203"/>
      <c r="BP124" s="203"/>
      <c r="BQ124" s="203"/>
      <c r="BR124" s="203"/>
      <c r="BS124" s="203"/>
      <c r="BT124" s="203"/>
      <c r="BU124" s="203"/>
      <c r="BV124" s="203"/>
      <c r="BW124" s="203"/>
      <c r="BX124" s="203"/>
      <c r="BY124" s="203"/>
      <c r="BZ124" s="203"/>
      <c r="CA124" s="203"/>
      <c r="CB124" s="203"/>
      <c r="CC124" s="203"/>
      <c r="CD124" s="203"/>
      <c r="CE124" s="203"/>
      <c r="CF124" s="203"/>
      <c r="CG124" s="203"/>
      <c r="CH124" s="203"/>
      <c r="CI124" s="203"/>
      <c r="CJ124" s="203"/>
      <c r="CK124" s="203"/>
      <c r="CL124" s="203"/>
      <c r="CM124" s="203"/>
      <c r="CN124" s="203"/>
      <c r="CO124" s="203"/>
      <c r="CP124" s="203"/>
      <c r="CQ124" s="203"/>
      <c r="CR124" s="203"/>
      <c r="CS124" s="203"/>
      <c r="CT124" s="203"/>
    </row>
    <row r="125" spans="3:98" x14ac:dyDescent="0.2">
      <c r="C125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203"/>
      <c r="AV125" s="203"/>
      <c r="AW125" s="203"/>
      <c r="AX125" s="203"/>
      <c r="AY125" s="203"/>
      <c r="AZ125" s="203"/>
      <c r="BA125" s="203"/>
      <c r="BB125" s="203"/>
      <c r="BC125" s="203"/>
      <c r="BD125" s="203"/>
      <c r="BE125" s="203"/>
      <c r="BF125" s="203"/>
      <c r="BG125" s="203"/>
      <c r="BH125" s="203"/>
      <c r="BI125" s="203"/>
      <c r="BJ125" s="203"/>
      <c r="BK125" s="203"/>
      <c r="BL125" s="203"/>
      <c r="BM125" s="203"/>
      <c r="BN125" s="203"/>
      <c r="BO125" s="203"/>
      <c r="BP125" s="203"/>
      <c r="BQ125" s="203"/>
      <c r="BR125" s="203"/>
      <c r="BS125" s="203"/>
      <c r="BT125" s="203"/>
      <c r="BU125" s="203"/>
      <c r="BV125" s="203"/>
      <c r="BW125" s="203"/>
      <c r="BX125" s="203"/>
      <c r="BY125" s="203"/>
      <c r="BZ125" s="203"/>
      <c r="CA125" s="203"/>
      <c r="CB125" s="203"/>
      <c r="CC125" s="203"/>
      <c r="CD125" s="203"/>
      <c r="CE125" s="203"/>
      <c r="CF125" s="203"/>
      <c r="CG125" s="203"/>
      <c r="CH125" s="203"/>
      <c r="CI125" s="203"/>
      <c r="CJ125" s="203"/>
      <c r="CK125" s="203"/>
      <c r="CL125" s="203"/>
      <c r="CM125" s="203"/>
      <c r="CN125" s="203"/>
      <c r="CO125" s="203"/>
      <c r="CP125" s="203"/>
      <c r="CQ125" s="203"/>
      <c r="CR125" s="203"/>
      <c r="CS125" s="203"/>
      <c r="CT125" s="203"/>
    </row>
    <row r="126" spans="3:98" x14ac:dyDescent="0.2">
      <c r="C126"/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  <c r="AO126" s="203"/>
      <c r="AP126" s="203"/>
      <c r="AQ126" s="203"/>
      <c r="AR126" s="203"/>
      <c r="AS126" s="203"/>
      <c r="AT126" s="203"/>
      <c r="AU126" s="203"/>
      <c r="AV126" s="203"/>
      <c r="AW126" s="203"/>
      <c r="AX126" s="203"/>
      <c r="AY126" s="203"/>
      <c r="AZ126" s="203"/>
      <c r="BA126" s="203"/>
      <c r="BB126" s="203"/>
      <c r="BC126" s="203"/>
      <c r="BD126" s="203"/>
      <c r="BE126" s="203"/>
      <c r="BF126" s="203"/>
      <c r="BG126" s="203"/>
      <c r="BH126" s="203"/>
      <c r="BI126" s="203"/>
      <c r="BJ126" s="203"/>
      <c r="BK126" s="203"/>
      <c r="BL126" s="203"/>
      <c r="BM126" s="203"/>
      <c r="BN126" s="203"/>
      <c r="BO126" s="203"/>
      <c r="BP126" s="203"/>
      <c r="BQ126" s="203"/>
      <c r="BR126" s="203"/>
      <c r="BS126" s="203"/>
      <c r="BT126" s="203"/>
      <c r="BU126" s="203"/>
      <c r="BV126" s="203"/>
      <c r="BW126" s="203"/>
      <c r="BX126" s="203"/>
      <c r="BY126" s="203"/>
      <c r="BZ126" s="203"/>
      <c r="CA126" s="203"/>
      <c r="CB126" s="203"/>
      <c r="CC126" s="203"/>
      <c r="CD126" s="203"/>
      <c r="CE126" s="203"/>
      <c r="CF126" s="203"/>
      <c r="CG126" s="203"/>
      <c r="CH126" s="203"/>
      <c r="CI126" s="203"/>
      <c r="CJ126" s="203"/>
      <c r="CK126" s="203"/>
      <c r="CL126" s="203"/>
      <c r="CM126" s="203"/>
      <c r="CN126" s="203"/>
      <c r="CO126" s="203"/>
      <c r="CP126" s="203"/>
      <c r="CQ126" s="203"/>
      <c r="CR126" s="203"/>
      <c r="CS126" s="203"/>
      <c r="CT126" s="203"/>
    </row>
    <row r="127" spans="3:98" x14ac:dyDescent="0.2">
      <c r="C127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3"/>
      <c r="AS127" s="203"/>
      <c r="AT127" s="203"/>
      <c r="AU127" s="203"/>
      <c r="AV127" s="203"/>
      <c r="AW127" s="203"/>
      <c r="AX127" s="203"/>
      <c r="AY127" s="203"/>
      <c r="AZ127" s="203"/>
      <c r="BA127" s="203"/>
      <c r="BB127" s="203"/>
      <c r="BC127" s="203"/>
      <c r="BD127" s="203"/>
      <c r="BE127" s="203"/>
      <c r="BF127" s="203"/>
      <c r="BG127" s="203"/>
      <c r="BH127" s="203"/>
      <c r="BI127" s="203"/>
      <c r="BJ127" s="203"/>
      <c r="BK127" s="203"/>
      <c r="BL127" s="203"/>
      <c r="BM127" s="203"/>
      <c r="BN127" s="203"/>
      <c r="BO127" s="203"/>
      <c r="BP127" s="203"/>
      <c r="BQ127" s="203"/>
      <c r="BR127" s="203"/>
      <c r="BS127" s="203"/>
      <c r="BT127" s="203"/>
      <c r="BU127" s="203"/>
      <c r="BV127" s="203"/>
      <c r="BW127" s="203"/>
      <c r="BX127" s="203"/>
      <c r="BY127" s="203"/>
      <c r="BZ127" s="203"/>
      <c r="CA127" s="203"/>
      <c r="CB127" s="203"/>
      <c r="CC127" s="203"/>
      <c r="CD127" s="203"/>
      <c r="CE127" s="203"/>
      <c r="CF127" s="203"/>
      <c r="CG127" s="203"/>
      <c r="CH127" s="203"/>
      <c r="CI127" s="203"/>
      <c r="CJ127" s="203"/>
      <c r="CK127" s="203"/>
      <c r="CL127" s="203"/>
      <c r="CM127" s="203"/>
      <c r="CN127" s="203"/>
      <c r="CO127" s="203"/>
      <c r="CP127" s="203"/>
      <c r="CQ127" s="203"/>
      <c r="CR127" s="203"/>
      <c r="CS127" s="203"/>
      <c r="CT127" s="203"/>
    </row>
    <row r="128" spans="3:98" x14ac:dyDescent="0.2">
      <c r="C128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203"/>
      <c r="AV128" s="203"/>
      <c r="AW128" s="203"/>
      <c r="AX128" s="203"/>
      <c r="AY128" s="203"/>
      <c r="AZ128" s="203"/>
      <c r="BA128" s="203"/>
      <c r="BB128" s="203"/>
      <c r="BC128" s="203"/>
      <c r="BD128" s="203"/>
      <c r="BE128" s="203"/>
      <c r="BF128" s="203"/>
      <c r="BG128" s="203"/>
      <c r="BH128" s="203"/>
      <c r="BI128" s="203"/>
      <c r="BJ128" s="203"/>
      <c r="BK128" s="203"/>
      <c r="BL128" s="203"/>
      <c r="BM128" s="203"/>
      <c r="BN128" s="203"/>
      <c r="BO128" s="203"/>
      <c r="BP128" s="203"/>
      <c r="BQ128" s="203"/>
      <c r="BR128" s="203"/>
      <c r="BS128" s="203"/>
      <c r="BT128" s="203"/>
      <c r="BU128" s="203"/>
      <c r="BV128" s="203"/>
      <c r="BW128" s="203"/>
      <c r="BX128" s="203"/>
      <c r="BY128" s="203"/>
      <c r="BZ128" s="203"/>
      <c r="CA128" s="203"/>
      <c r="CB128" s="203"/>
      <c r="CC128" s="203"/>
      <c r="CD128" s="203"/>
      <c r="CE128" s="203"/>
      <c r="CF128" s="203"/>
      <c r="CG128" s="203"/>
      <c r="CH128" s="203"/>
      <c r="CI128" s="203"/>
      <c r="CJ128" s="203"/>
      <c r="CK128" s="203"/>
      <c r="CL128" s="203"/>
      <c r="CM128" s="203"/>
      <c r="CN128" s="203"/>
      <c r="CO128" s="203"/>
      <c r="CP128" s="203"/>
      <c r="CQ128" s="203"/>
      <c r="CR128" s="203"/>
      <c r="CS128" s="203"/>
      <c r="CT128" s="203"/>
    </row>
    <row r="129" spans="3:98" x14ac:dyDescent="0.2">
      <c r="C129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  <c r="BF129" s="203"/>
      <c r="BG129" s="203"/>
      <c r="BH129" s="203"/>
      <c r="BI129" s="203"/>
      <c r="BJ129" s="203"/>
      <c r="BK129" s="203"/>
      <c r="BL129" s="203"/>
      <c r="BM129" s="203"/>
      <c r="BN129" s="203"/>
      <c r="BO129" s="203"/>
      <c r="BP129" s="203"/>
      <c r="BQ129" s="203"/>
      <c r="BR129" s="203"/>
      <c r="BS129" s="203"/>
      <c r="BT129" s="203"/>
      <c r="BU129" s="203"/>
      <c r="BV129" s="203"/>
      <c r="BW129" s="203"/>
      <c r="BX129" s="203"/>
      <c r="BY129" s="203"/>
      <c r="BZ129" s="203"/>
      <c r="CA129" s="203"/>
      <c r="CB129" s="203"/>
      <c r="CC129" s="203"/>
      <c r="CD129" s="203"/>
      <c r="CE129" s="203"/>
      <c r="CF129" s="203"/>
      <c r="CG129" s="203"/>
      <c r="CH129" s="203"/>
      <c r="CI129" s="203"/>
      <c r="CJ129" s="203"/>
      <c r="CK129" s="203"/>
      <c r="CL129" s="203"/>
      <c r="CM129" s="203"/>
      <c r="CN129" s="203"/>
      <c r="CO129" s="203"/>
      <c r="CP129" s="203"/>
      <c r="CQ129" s="203"/>
      <c r="CR129" s="203"/>
      <c r="CS129" s="203"/>
      <c r="CT129" s="203"/>
    </row>
    <row r="130" spans="3:98" x14ac:dyDescent="0.2">
      <c r="C130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203"/>
      <c r="AV130" s="203"/>
      <c r="AW130" s="203"/>
      <c r="AX130" s="203"/>
      <c r="AY130" s="203"/>
      <c r="AZ130" s="203"/>
      <c r="BA130" s="203"/>
      <c r="BB130" s="203"/>
      <c r="BC130" s="203"/>
      <c r="BD130" s="203"/>
      <c r="BE130" s="203"/>
      <c r="BF130" s="203"/>
      <c r="BG130" s="203"/>
      <c r="BH130" s="203"/>
      <c r="BI130" s="203"/>
      <c r="BJ130" s="203"/>
      <c r="BK130" s="203"/>
      <c r="BL130" s="203"/>
      <c r="BM130" s="203"/>
      <c r="BN130" s="203"/>
      <c r="BO130" s="203"/>
      <c r="BP130" s="203"/>
      <c r="BQ130" s="203"/>
      <c r="BR130" s="203"/>
      <c r="BS130" s="203"/>
      <c r="BT130" s="203"/>
      <c r="BU130" s="203"/>
      <c r="BV130" s="203"/>
      <c r="BW130" s="203"/>
      <c r="BX130" s="203"/>
      <c r="BY130" s="203"/>
      <c r="BZ130" s="203"/>
      <c r="CA130" s="203"/>
      <c r="CB130" s="203"/>
      <c r="CC130" s="203"/>
      <c r="CD130" s="203"/>
      <c r="CE130" s="203"/>
      <c r="CF130" s="203"/>
      <c r="CG130" s="203"/>
      <c r="CH130" s="203"/>
      <c r="CI130" s="203"/>
      <c r="CJ130" s="203"/>
      <c r="CK130" s="203"/>
      <c r="CL130" s="203"/>
      <c r="CM130" s="203"/>
      <c r="CN130" s="203"/>
      <c r="CO130" s="203"/>
      <c r="CP130" s="203"/>
      <c r="CQ130" s="203"/>
      <c r="CR130" s="203"/>
      <c r="CS130" s="203"/>
      <c r="CT130" s="203"/>
    </row>
    <row r="131" spans="3:98" x14ac:dyDescent="0.2">
      <c r="C131"/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  <c r="AO131" s="203"/>
      <c r="AP131" s="203"/>
      <c r="AQ131" s="203"/>
      <c r="AR131" s="203"/>
      <c r="AS131" s="203"/>
      <c r="AT131" s="203"/>
      <c r="AU131" s="203"/>
      <c r="AV131" s="203"/>
      <c r="AW131" s="203"/>
      <c r="AX131" s="203"/>
      <c r="AY131" s="203"/>
      <c r="AZ131" s="203"/>
      <c r="BA131" s="203"/>
      <c r="BB131" s="203"/>
      <c r="BC131" s="203"/>
      <c r="BD131" s="203"/>
      <c r="BE131" s="203"/>
      <c r="BF131" s="203"/>
      <c r="BG131" s="203"/>
      <c r="BH131" s="203"/>
      <c r="BI131" s="203"/>
      <c r="BJ131" s="203"/>
      <c r="BK131" s="203"/>
      <c r="BL131" s="203"/>
      <c r="BM131" s="203"/>
      <c r="BN131" s="203"/>
      <c r="BO131" s="203"/>
      <c r="BP131" s="203"/>
      <c r="BQ131" s="203"/>
      <c r="BR131" s="203"/>
      <c r="BS131" s="203"/>
      <c r="BT131" s="203"/>
      <c r="BU131" s="203"/>
      <c r="BV131" s="203"/>
      <c r="BW131" s="203"/>
      <c r="BX131" s="203"/>
      <c r="BY131" s="203"/>
      <c r="BZ131" s="203"/>
      <c r="CA131" s="203"/>
      <c r="CB131" s="203"/>
      <c r="CC131" s="203"/>
      <c r="CD131" s="203"/>
      <c r="CE131" s="203"/>
      <c r="CF131" s="203"/>
      <c r="CG131" s="203"/>
      <c r="CH131" s="203"/>
      <c r="CI131" s="203"/>
      <c r="CJ131" s="203"/>
      <c r="CK131" s="203"/>
      <c r="CL131" s="203"/>
      <c r="CM131" s="203"/>
      <c r="CN131" s="203"/>
      <c r="CO131" s="203"/>
      <c r="CP131" s="203"/>
      <c r="CQ131" s="203"/>
      <c r="CR131" s="203"/>
      <c r="CS131" s="203"/>
      <c r="CT131" s="203"/>
    </row>
    <row r="132" spans="3:98" x14ac:dyDescent="0.2">
      <c r="C132"/>
      <c r="D132" s="203"/>
      <c r="E132" s="203"/>
      <c r="F132" s="203"/>
      <c r="G132" s="203"/>
      <c r="H132" s="203"/>
      <c r="I132" s="203"/>
      <c r="J132" s="203"/>
      <c r="K132" s="203"/>
      <c r="L132" s="203"/>
      <c r="M132" s="203"/>
      <c r="N132" s="203"/>
      <c r="O132" s="203"/>
      <c r="P132" s="203"/>
      <c r="Q132" s="203"/>
      <c r="R132" s="203"/>
      <c r="S132" s="203"/>
      <c r="T132" s="203"/>
      <c r="U132" s="203"/>
      <c r="V132" s="203"/>
      <c r="W132" s="203"/>
      <c r="X132" s="203"/>
      <c r="Y132" s="203"/>
      <c r="Z132" s="203"/>
      <c r="AA132" s="203"/>
      <c r="AB132" s="203"/>
      <c r="AC132" s="203"/>
      <c r="AD132" s="203"/>
      <c r="AE132" s="203"/>
      <c r="AF132" s="203"/>
      <c r="AG132" s="203"/>
      <c r="AH132" s="203"/>
      <c r="AI132" s="203"/>
      <c r="AJ132" s="203"/>
      <c r="AK132" s="203"/>
      <c r="AL132" s="203"/>
      <c r="AM132" s="203"/>
      <c r="AN132" s="203"/>
      <c r="AO132" s="203"/>
      <c r="AP132" s="203"/>
      <c r="AQ132" s="203"/>
      <c r="AR132" s="203"/>
      <c r="AS132" s="203"/>
      <c r="AT132" s="203"/>
      <c r="AU132" s="203"/>
      <c r="AV132" s="203"/>
      <c r="AW132" s="203"/>
      <c r="AX132" s="203"/>
      <c r="AY132" s="203"/>
      <c r="AZ132" s="203"/>
      <c r="BA132" s="203"/>
      <c r="BB132" s="203"/>
      <c r="BC132" s="203"/>
      <c r="BD132" s="203"/>
      <c r="BE132" s="203"/>
      <c r="BF132" s="203"/>
      <c r="BG132" s="203"/>
      <c r="BH132" s="203"/>
      <c r="BI132" s="203"/>
      <c r="BJ132" s="203"/>
      <c r="BK132" s="203"/>
      <c r="BL132" s="203"/>
      <c r="BM132" s="203"/>
      <c r="BN132" s="203"/>
      <c r="BO132" s="203"/>
      <c r="BP132" s="203"/>
      <c r="BQ132" s="203"/>
      <c r="BR132" s="203"/>
      <c r="BS132" s="203"/>
      <c r="BT132" s="203"/>
      <c r="BU132" s="203"/>
      <c r="BV132" s="203"/>
      <c r="BW132" s="203"/>
      <c r="BX132" s="203"/>
      <c r="BY132" s="203"/>
      <c r="BZ132" s="203"/>
      <c r="CA132" s="203"/>
      <c r="CB132" s="203"/>
      <c r="CC132" s="203"/>
      <c r="CD132" s="203"/>
      <c r="CE132" s="203"/>
      <c r="CF132" s="203"/>
      <c r="CG132" s="203"/>
      <c r="CH132" s="203"/>
      <c r="CI132" s="203"/>
      <c r="CJ132" s="203"/>
      <c r="CK132" s="203"/>
      <c r="CL132" s="203"/>
      <c r="CM132" s="203"/>
      <c r="CN132" s="203"/>
      <c r="CO132" s="203"/>
      <c r="CP132" s="203"/>
      <c r="CQ132" s="203"/>
      <c r="CR132" s="203"/>
      <c r="CS132" s="203"/>
      <c r="CT132" s="203"/>
    </row>
    <row r="133" spans="3:98" x14ac:dyDescent="0.2">
      <c r="C133"/>
      <c r="D133" s="203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3"/>
      <c r="AG133" s="203"/>
      <c r="AH133" s="203"/>
      <c r="AI133" s="203"/>
      <c r="AJ133" s="203"/>
      <c r="AK133" s="203"/>
      <c r="AL133" s="203"/>
      <c r="AM133" s="203"/>
      <c r="AN133" s="203"/>
      <c r="AO133" s="203"/>
      <c r="AP133" s="203"/>
      <c r="AQ133" s="203"/>
      <c r="AR133" s="203"/>
      <c r="AS133" s="203"/>
      <c r="AT133" s="203"/>
      <c r="AU133" s="203"/>
      <c r="AV133" s="203"/>
      <c r="AW133" s="203"/>
      <c r="AX133" s="203"/>
      <c r="AY133" s="203"/>
      <c r="AZ133" s="203"/>
      <c r="BA133" s="203"/>
      <c r="BB133" s="203"/>
      <c r="BC133" s="203"/>
      <c r="BD133" s="203"/>
      <c r="BE133" s="203"/>
      <c r="BF133" s="203"/>
      <c r="BG133" s="203"/>
      <c r="BH133" s="203"/>
      <c r="BI133" s="203"/>
      <c r="BJ133" s="203"/>
      <c r="BK133" s="203"/>
      <c r="BL133" s="203"/>
      <c r="BM133" s="203"/>
      <c r="BN133" s="203"/>
      <c r="BO133" s="203"/>
      <c r="BP133" s="203"/>
      <c r="BQ133" s="203"/>
      <c r="BR133" s="203"/>
      <c r="BS133" s="203"/>
      <c r="BT133" s="203"/>
      <c r="BU133" s="203"/>
      <c r="BV133" s="203"/>
      <c r="BW133" s="203"/>
      <c r="BX133" s="203"/>
      <c r="BY133" s="203"/>
      <c r="BZ133" s="203"/>
      <c r="CA133" s="203"/>
      <c r="CB133" s="203"/>
      <c r="CC133" s="203"/>
      <c r="CD133" s="203"/>
      <c r="CE133" s="203"/>
      <c r="CF133" s="203"/>
      <c r="CG133" s="203"/>
      <c r="CH133" s="203"/>
      <c r="CI133" s="203"/>
      <c r="CJ133" s="203"/>
      <c r="CK133" s="203"/>
      <c r="CL133" s="203"/>
      <c r="CM133" s="203"/>
      <c r="CN133" s="203"/>
      <c r="CO133" s="203"/>
      <c r="CP133" s="203"/>
      <c r="CQ133" s="203"/>
      <c r="CR133" s="203"/>
      <c r="CS133" s="203"/>
      <c r="CT133" s="203"/>
    </row>
    <row r="134" spans="3:98" x14ac:dyDescent="0.2">
      <c r="C134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203"/>
      <c r="AV134" s="203"/>
      <c r="AW134" s="203"/>
      <c r="AX134" s="203"/>
      <c r="AY134" s="203"/>
      <c r="AZ134" s="203"/>
      <c r="BA134" s="203"/>
      <c r="BB134" s="203"/>
      <c r="BC134" s="203"/>
      <c r="BD134" s="203"/>
      <c r="BE134" s="203"/>
      <c r="BF134" s="203"/>
      <c r="BG134" s="203"/>
      <c r="BH134" s="203"/>
      <c r="BI134" s="203"/>
      <c r="BJ134" s="203"/>
      <c r="BK134" s="203"/>
      <c r="BL134" s="203"/>
      <c r="BM134" s="203"/>
      <c r="BN134" s="203"/>
      <c r="BO134" s="203"/>
      <c r="BP134" s="203"/>
      <c r="BQ134" s="203"/>
      <c r="BR134" s="203"/>
      <c r="BS134" s="203"/>
      <c r="BT134" s="203"/>
      <c r="BU134" s="203"/>
      <c r="BV134" s="203"/>
      <c r="BW134" s="203"/>
      <c r="BX134" s="203"/>
      <c r="BY134" s="203"/>
      <c r="BZ134" s="203"/>
      <c r="CA134" s="203"/>
      <c r="CB134" s="203"/>
      <c r="CC134" s="203"/>
      <c r="CD134" s="203"/>
      <c r="CE134" s="203"/>
      <c r="CF134" s="203"/>
      <c r="CG134" s="203"/>
      <c r="CH134" s="203"/>
      <c r="CI134" s="203"/>
      <c r="CJ134" s="203"/>
      <c r="CK134" s="203"/>
      <c r="CL134" s="203"/>
      <c r="CM134" s="203"/>
      <c r="CN134" s="203"/>
      <c r="CO134" s="203"/>
      <c r="CP134" s="203"/>
      <c r="CQ134" s="203"/>
      <c r="CR134" s="203"/>
      <c r="CS134" s="203"/>
      <c r="CT134" s="203"/>
    </row>
    <row r="135" spans="3:98" x14ac:dyDescent="0.2">
      <c r="C135"/>
      <c r="D135" s="203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203"/>
      <c r="AV135" s="203"/>
      <c r="AW135" s="203"/>
      <c r="AX135" s="203"/>
      <c r="AY135" s="203"/>
      <c r="AZ135" s="203"/>
      <c r="BA135" s="203"/>
      <c r="BB135" s="203"/>
      <c r="BC135" s="203"/>
      <c r="BD135" s="203"/>
      <c r="BE135" s="203"/>
      <c r="BF135" s="203"/>
      <c r="BG135" s="203"/>
      <c r="BH135" s="203"/>
      <c r="BI135" s="203"/>
      <c r="BJ135" s="203"/>
      <c r="BK135" s="203"/>
      <c r="BL135" s="203"/>
      <c r="BM135" s="203"/>
      <c r="BN135" s="203"/>
      <c r="BO135" s="203"/>
      <c r="BP135" s="203"/>
      <c r="BQ135" s="203"/>
      <c r="BR135" s="203"/>
      <c r="BS135" s="203"/>
      <c r="BT135" s="203"/>
      <c r="BU135" s="203"/>
      <c r="BV135" s="203"/>
      <c r="BW135" s="203"/>
      <c r="BX135" s="203"/>
      <c r="BY135" s="203"/>
      <c r="BZ135" s="203"/>
      <c r="CA135" s="203"/>
      <c r="CB135" s="203"/>
      <c r="CC135" s="203"/>
      <c r="CD135" s="203"/>
      <c r="CE135" s="203"/>
      <c r="CF135" s="203"/>
      <c r="CG135" s="203"/>
      <c r="CH135" s="203"/>
      <c r="CI135" s="203"/>
      <c r="CJ135" s="203"/>
      <c r="CK135" s="203"/>
      <c r="CL135" s="203"/>
      <c r="CM135" s="203"/>
      <c r="CN135" s="203"/>
      <c r="CO135" s="203"/>
      <c r="CP135" s="203"/>
      <c r="CQ135" s="203"/>
      <c r="CR135" s="203"/>
      <c r="CS135" s="203"/>
      <c r="CT135" s="203"/>
    </row>
    <row r="136" spans="3:98" x14ac:dyDescent="0.2">
      <c r="C136"/>
      <c r="D136" s="203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203"/>
      <c r="AV136" s="203"/>
      <c r="AW136" s="203"/>
      <c r="AX136" s="203"/>
      <c r="AY136" s="203"/>
      <c r="AZ136" s="203"/>
      <c r="BA136" s="203"/>
      <c r="BB136" s="203"/>
      <c r="BC136" s="203"/>
      <c r="BD136" s="203"/>
      <c r="BE136" s="203"/>
      <c r="BF136" s="203"/>
      <c r="BG136" s="203"/>
      <c r="BH136" s="203"/>
      <c r="BI136" s="203"/>
      <c r="BJ136" s="203"/>
      <c r="BK136" s="203"/>
      <c r="BL136" s="203"/>
      <c r="BM136" s="203"/>
      <c r="BN136" s="203"/>
      <c r="BO136" s="203"/>
      <c r="BP136" s="203"/>
      <c r="BQ136" s="203"/>
      <c r="BR136" s="203"/>
      <c r="BS136" s="203"/>
      <c r="BT136" s="203"/>
      <c r="BU136" s="203"/>
      <c r="BV136" s="203"/>
      <c r="BW136" s="203"/>
      <c r="BX136" s="203"/>
      <c r="BY136" s="203"/>
      <c r="BZ136" s="203"/>
      <c r="CA136" s="203"/>
      <c r="CB136" s="203"/>
      <c r="CC136" s="203"/>
      <c r="CD136" s="203"/>
      <c r="CE136" s="203"/>
      <c r="CF136" s="203"/>
      <c r="CG136" s="203"/>
      <c r="CH136" s="203"/>
      <c r="CI136" s="203"/>
      <c r="CJ136" s="203"/>
      <c r="CK136" s="203"/>
      <c r="CL136" s="203"/>
      <c r="CM136" s="203"/>
      <c r="CN136" s="203"/>
      <c r="CO136" s="203"/>
      <c r="CP136" s="203"/>
      <c r="CQ136" s="203"/>
      <c r="CR136" s="203"/>
      <c r="CS136" s="203"/>
      <c r="CT136" s="203"/>
    </row>
    <row r="137" spans="3:98" x14ac:dyDescent="0.2">
      <c r="C137"/>
      <c r="D137" s="203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203"/>
      <c r="AV137" s="203"/>
      <c r="AW137" s="203"/>
      <c r="AX137" s="203"/>
      <c r="AY137" s="203"/>
      <c r="AZ137" s="203"/>
      <c r="BA137" s="203"/>
      <c r="BB137" s="203"/>
      <c r="BC137" s="203"/>
      <c r="BD137" s="203"/>
      <c r="BE137" s="203"/>
      <c r="BF137" s="203"/>
      <c r="BG137" s="203"/>
      <c r="BH137" s="203"/>
      <c r="BI137" s="203"/>
      <c r="BJ137" s="203"/>
      <c r="BK137" s="203"/>
      <c r="BL137" s="203"/>
      <c r="BM137" s="203"/>
      <c r="BN137" s="203"/>
      <c r="BO137" s="203"/>
      <c r="BP137" s="203"/>
      <c r="BQ137" s="203"/>
      <c r="BR137" s="203"/>
      <c r="BS137" s="203"/>
      <c r="BT137" s="203"/>
      <c r="BU137" s="203"/>
      <c r="BV137" s="203"/>
      <c r="BW137" s="203"/>
      <c r="BX137" s="203"/>
      <c r="BY137" s="203"/>
      <c r="BZ137" s="203"/>
      <c r="CA137" s="203"/>
      <c r="CB137" s="203"/>
      <c r="CC137" s="203"/>
      <c r="CD137" s="203"/>
      <c r="CE137" s="203"/>
      <c r="CF137" s="203"/>
      <c r="CG137" s="203"/>
      <c r="CH137" s="203"/>
      <c r="CI137" s="203"/>
      <c r="CJ137" s="203"/>
      <c r="CK137" s="203"/>
      <c r="CL137" s="203"/>
      <c r="CM137" s="203"/>
      <c r="CN137" s="203"/>
      <c r="CO137" s="203"/>
      <c r="CP137" s="203"/>
      <c r="CQ137" s="203"/>
      <c r="CR137" s="203"/>
      <c r="CS137" s="203"/>
      <c r="CT137" s="203"/>
    </row>
    <row r="138" spans="3:98" x14ac:dyDescent="0.2">
      <c r="C138"/>
      <c r="D138" s="203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203"/>
      <c r="AV138" s="203"/>
      <c r="AW138" s="203"/>
      <c r="AX138" s="203"/>
      <c r="AY138" s="203"/>
      <c r="AZ138" s="203"/>
      <c r="BA138" s="203"/>
      <c r="BB138" s="203"/>
      <c r="BC138" s="203"/>
      <c r="BD138" s="203"/>
      <c r="BE138" s="203"/>
      <c r="BF138" s="203"/>
      <c r="BG138" s="203"/>
      <c r="BH138" s="203"/>
      <c r="BI138" s="203"/>
      <c r="BJ138" s="203"/>
      <c r="BK138" s="203"/>
      <c r="BL138" s="203"/>
      <c r="BM138" s="203"/>
      <c r="BN138" s="203"/>
      <c r="BO138" s="203"/>
      <c r="BP138" s="203"/>
      <c r="BQ138" s="203"/>
      <c r="BR138" s="203"/>
      <c r="BS138" s="203"/>
      <c r="BT138" s="203"/>
      <c r="BU138" s="203"/>
      <c r="BV138" s="203"/>
      <c r="BW138" s="203"/>
      <c r="BX138" s="203"/>
      <c r="BY138" s="203"/>
      <c r="BZ138" s="203"/>
      <c r="CA138" s="203"/>
      <c r="CB138" s="203"/>
      <c r="CC138" s="203"/>
      <c r="CD138" s="203"/>
      <c r="CE138" s="203"/>
      <c r="CF138" s="203"/>
      <c r="CG138" s="203"/>
      <c r="CH138" s="203"/>
      <c r="CI138" s="203"/>
      <c r="CJ138" s="203"/>
      <c r="CK138" s="203"/>
      <c r="CL138" s="203"/>
      <c r="CM138" s="203"/>
      <c r="CN138" s="203"/>
      <c r="CO138" s="203"/>
      <c r="CP138" s="203"/>
      <c r="CQ138" s="203"/>
      <c r="CR138" s="203"/>
      <c r="CS138" s="203"/>
      <c r="CT138" s="203"/>
    </row>
    <row r="139" spans="3:98" x14ac:dyDescent="0.2">
      <c r="C139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203"/>
      <c r="AV139" s="203"/>
      <c r="AW139" s="203"/>
      <c r="AX139" s="203"/>
      <c r="AY139" s="203"/>
      <c r="AZ139" s="203"/>
      <c r="BA139" s="203"/>
      <c r="BB139" s="203"/>
      <c r="BC139" s="203"/>
      <c r="BD139" s="203"/>
      <c r="BE139" s="203"/>
      <c r="BF139" s="203"/>
      <c r="BG139" s="203"/>
      <c r="BH139" s="203"/>
      <c r="BI139" s="203"/>
      <c r="BJ139" s="203"/>
      <c r="BK139" s="203"/>
      <c r="BL139" s="203"/>
      <c r="BM139" s="203"/>
      <c r="BN139" s="203"/>
      <c r="BO139" s="203"/>
      <c r="BP139" s="203"/>
      <c r="BQ139" s="203"/>
      <c r="BR139" s="203"/>
      <c r="BS139" s="203"/>
      <c r="BT139" s="203"/>
      <c r="BU139" s="203"/>
      <c r="BV139" s="203"/>
      <c r="BW139" s="203"/>
      <c r="BX139" s="203"/>
      <c r="BY139" s="203"/>
      <c r="BZ139" s="203"/>
      <c r="CA139" s="203"/>
      <c r="CB139" s="203"/>
      <c r="CC139" s="203"/>
      <c r="CD139" s="203"/>
      <c r="CE139" s="203"/>
      <c r="CF139" s="203"/>
      <c r="CG139" s="203"/>
      <c r="CH139" s="203"/>
      <c r="CI139" s="203"/>
      <c r="CJ139" s="203"/>
      <c r="CK139" s="203"/>
      <c r="CL139" s="203"/>
      <c r="CM139" s="203"/>
      <c r="CN139" s="203"/>
      <c r="CO139" s="203"/>
      <c r="CP139" s="203"/>
      <c r="CQ139" s="203"/>
      <c r="CR139" s="203"/>
      <c r="CS139" s="203"/>
      <c r="CT139" s="203"/>
    </row>
    <row r="140" spans="3:98" x14ac:dyDescent="0.2">
      <c r="C140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203"/>
      <c r="AV140" s="203"/>
      <c r="AW140" s="203"/>
      <c r="AX140" s="203"/>
      <c r="AY140" s="203"/>
      <c r="AZ140" s="203"/>
      <c r="BA140" s="203"/>
      <c r="BB140" s="203"/>
      <c r="BC140" s="203"/>
      <c r="BD140" s="203"/>
      <c r="BE140" s="203"/>
      <c r="BF140" s="203"/>
      <c r="BG140" s="203"/>
      <c r="BH140" s="203"/>
      <c r="BI140" s="203"/>
      <c r="BJ140" s="203"/>
      <c r="BK140" s="203"/>
      <c r="BL140" s="203"/>
      <c r="BM140" s="203"/>
      <c r="BN140" s="203"/>
      <c r="BO140" s="203"/>
      <c r="BP140" s="203"/>
      <c r="BQ140" s="203"/>
      <c r="BR140" s="203"/>
      <c r="BS140" s="203"/>
      <c r="BT140" s="203"/>
      <c r="BU140" s="203"/>
      <c r="BV140" s="203"/>
      <c r="BW140" s="203"/>
      <c r="BX140" s="203"/>
      <c r="BY140" s="203"/>
      <c r="BZ140" s="203"/>
      <c r="CA140" s="203"/>
      <c r="CB140" s="203"/>
      <c r="CC140" s="203"/>
      <c r="CD140" s="203"/>
      <c r="CE140" s="203"/>
      <c r="CF140" s="203"/>
      <c r="CG140" s="203"/>
      <c r="CH140" s="203"/>
      <c r="CI140" s="203"/>
      <c r="CJ140" s="203"/>
      <c r="CK140" s="203"/>
      <c r="CL140" s="203"/>
      <c r="CM140" s="203"/>
      <c r="CN140" s="203"/>
      <c r="CO140" s="203"/>
      <c r="CP140" s="203"/>
      <c r="CQ140" s="203"/>
      <c r="CR140" s="203"/>
      <c r="CS140" s="203"/>
      <c r="CT140" s="203"/>
    </row>
    <row r="141" spans="3:98" x14ac:dyDescent="0.2">
      <c r="C141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203"/>
      <c r="AV141" s="203"/>
      <c r="AW141" s="203"/>
      <c r="AX141" s="203"/>
      <c r="AY141" s="203"/>
      <c r="AZ141" s="203"/>
      <c r="BA141" s="203"/>
      <c r="BB141" s="203"/>
      <c r="BC141" s="203"/>
      <c r="BD141" s="203"/>
      <c r="BE141" s="203"/>
      <c r="BF141" s="203"/>
      <c r="BG141" s="203"/>
      <c r="BH141" s="203"/>
      <c r="BI141" s="203"/>
      <c r="BJ141" s="203"/>
      <c r="BK141" s="203"/>
      <c r="BL141" s="203"/>
      <c r="BM141" s="203"/>
      <c r="BN141" s="203"/>
      <c r="BO141" s="203"/>
      <c r="BP141" s="203"/>
      <c r="BQ141" s="203"/>
      <c r="BR141" s="203"/>
      <c r="BS141" s="203"/>
      <c r="BT141" s="203"/>
      <c r="BU141" s="203"/>
      <c r="BV141" s="203"/>
      <c r="BW141" s="203"/>
      <c r="BX141" s="203"/>
      <c r="BY141" s="203"/>
      <c r="BZ141" s="203"/>
      <c r="CA141" s="203"/>
      <c r="CB141" s="203"/>
      <c r="CC141" s="203"/>
      <c r="CD141" s="203"/>
      <c r="CE141" s="203"/>
      <c r="CF141" s="203"/>
      <c r="CG141" s="203"/>
      <c r="CH141" s="203"/>
      <c r="CI141" s="203"/>
      <c r="CJ141" s="203"/>
      <c r="CK141" s="203"/>
      <c r="CL141" s="203"/>
      <c r="CM141" s="203"/>
      <c r="CN141" s="203"/>
      <c r="CO141" s="203"/>
      <c r="CP141" s="203"/>
      <c r="CQ141" s="203"/>
      <c r="CR141" s="203"/>
      <c r="CS141" s="203"/>
      <c r="CT141" s="203"/>
    </row>
    <row r="142" spans="3:98" x14ac:dyDescent="0.2">
      <c r="C142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203"/>
      <c r="AV142" s="203"/>
      <c r="AW142" s="203"/>
      <c r="AX142" s="203"/>
      <c r="AY142" s="203"/>
      <c r="AZ142" s="203"/>
      <c r="BA142" s="203"/>
      <c r="BB142" s="203"/>
      <c r="BC142" s="203"/>
      <c r="BD142" s="203"/>
      <c r="BE142" s="203"/>
      <c r="BF142" s="203"/>
      <c r="BG142" s="203"/>
      <c r="BH142" s="203"/>
      <c r="BI142" s="203"/>
      <c r="BJ142" s="203"/>
      <c r="BK142" s="203"/>
      <c r="BL142" s="203"/>
      <c r="BM142" s="203"/>
      <c r="BN142" s="203"/>
      <c r="BO142" s="203"/>
      <c r="BP142" s="203"/>
      <c r="BQ142" s="203"/>
      <c r="BR142" s="203"/>
      <c r="BS142" s="203"/>
      <c r="BT142" s="203"/>
      <c r="BU142" s="203"/>
      <c r="BV142" s="203"/>
      <c r="BW142" s="203"/>
      <c r="BX142" s="203"/>
      <c r="BY142" s="203"/>
      <c r="BZ142" s="203"/>
      <c r="CA142" s="203"/>
      <c r="CB142" s="203"/>
      <c r="CC142" s="203"/>
      <c r="CD142" s="203"/>
      <c r="CE142" s="203"/>
      <c r="CF142" s="203"/>
      <c r="CG142" s="203"/>
      <c r="CH142" s="203"/>
      <c r="CI142" s="203"/>
      <c r="CJ142" s="203"/>
      <c r="CK142" s="203"/>
      <c r="CL142" s="203"/>
      <c r="CM142" s="203"/>
      <c r="CN142" s="203"/>
      <c r="CO142" s="203"/>
      <c r="CP142" s="203"/>
      <c r="CQ142" s="203"/>
      <c r="CR142" s="203"/>
      <c r="CS142" s="203"/>
      <c r="CT142" s="203"/>
    </row>
    <row r="143" spans="3:98" x14ac:dyDescent="0.2">
      <c r="C14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203"/>
      <c r="AV143" s="203"/>
      <c r="AW143" s="203"/>
      <c r="AX143" s="203"/>
      <c r="AY143" s="203"/>
      <c r="AZ143" s="203"/>
      <c r="BA143" s="203"/>
      <c r="BB143" s="203"/>
      <c r="BC143" s="203"/>
      <c r="BD143" s="203"/>
      <c r="BE143" s="203"/>
      <c r="BF143" s="203"/>
      <c r="BG143" s="203"/>
      <c r="BH143" s="203"/>
      <c r="BI143" s="203"/>
      <c r="BJ143" s="203"/>
      <c r="BK143" s="203"/>
      <c r="BL143" s="203"/>
      <c r="BM143" s="203"/>
      <c r="BN143" s="203"/>
      <c r="BO143" s="203"/>
      <c r="BP143" s="203"/>
      <c r="BQ143" s="203"/>
      <c r="BR143" s="203"/>
      <c r="BS143" s="203"/>
      <c r="BT143" s="203"/>
      <c r="BU143" s="203"/>
      <c r="BV143" s="203"/>
      <c r="BW143" s="203"/>
      <c r="BX143" s="203"/>
      <c r="BY143" s="203"/>
      <c r="BZ143" s="203"/>
      <c r="CA143" s="203"/>
      <c r="CB143" s="203"/>
      <c r="CC143" s="203"/>
      <c r="CD143" s="203"/>
      <c r="CE143" s="203"/>
      <c r="CF143" s="203"/>
      <c r="CG143" s="203"/>
      <c r="CH143" s="203"/>
      <c r="CI143" s="203"/>
      <c r="CJ143" s="203"/>
      <c r="CK143" s="203"/>
      <c r="CL143" s="203"/>
      <c r="CM143" s="203"/>
      <c r="CN143" s="203"/>
      <c r="CO143" s="203"/>
      <c r="CP143" s="203"/>
      <c r="CQ143" s="203"/>
      <c r="CR143" s="203"/>
      <c r="CS143" s="203"/>
      <c r="CT143" s="203"/>
    </row>
    <row r="144" spans="3:98" x14ac:dyDescent="0.2">
      <c r="C144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203"/>
      <c r="AV144" s="203"/>
      <c r="AW144" s="203"/>
      <c r="AX144" s="203"/>
      <c r="AY144" s="203"/>
      <c r="AZ144" s="203"/>
      <c r="BA144" s="203"/>
      <c r="BB144" s="203"/>
      <c r="BC144" s="203"/>
      <c r="BD144" s="203"/>
      <c r="BE144" s="203"/>
      <c r="BF144" s="203"/>
      <c r="BG144" s="203"/>
      <c r="BH144" s="203"/>
      <c r="BI144" s="203"/>
      <c r="BJ144" s="203"/>
      <c r="BK144" s="203"/>
      <c r="BL144" s="203"/>
      <c r="BM144" s="203"/>
      <c r="BN144" s="203"/>
      <c r="BO144" s="203"/>
      <c r="BP144" s="203"/>
      <c r="BQ144" s="203"/>
      <c r="BR144" s="203"/>
      <c r="BS144" s="203"/>
      <c r="BT144" s="203"/>
      <c r="BU144" s="203"/>
      <c r="BV144" s="203"/>
      <c r="BW144" s="203"/>
      <c r="BX144" s="203"/>
      <c r="BY144" s="203"/>
      <c r="BZ144" s="203"/>
      <c r="CA144" s="203"/>
      <c r="CB144" s="203"/>
      <c r="CC144" s="203"/>
      <c r="CD144" s="203"/>
      <c r="CE144" s="203"/>
      <c r="CF144" s="203"/>
      <c r="CG144" s="203"/>
      <c r="CH144" s="203"/>
      <c r="CI144" s="203"/>
      <c r="CJ144" s="203"/>
      <c r="CK144" s="203"/>
      <c r="CL144" s="203"/>
      <c r="CM144" s="203"/>
      <c r="CN144" s="203"/>
      <c r="CO144" s="203"/>
      <c r="CP144" s="203"/>
      <c r="CQ144" s="203"/>
      <c r="CR144" s="203"/>
      <c r="CS144" s="203"/>
      <c r="CT144" s="203"/>
    </row>
    <row r="145" spans="3:98" x14ac:dyDescent="0.2">
      <c r="C145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203"/>
      <c r="AV145" s="203"/>
      <c r="AW145" s="203"/>
      <c r="AX145" s="203"/>
      <c r="AY145" s="203"/>
      <c r="AZ145" s="203"/>
      <c r="BA145" s="203"/>
      <c r="BB145" s="203"/>
      <c r="BC145" s="203"/>
      <c r="BD145" s="203"/>
      <c r="BE145" s="203"/>
      <c r="BF145" s="203"/>
      <c r="BG145" s="203"/>
      <c r="BH145" s="203"/>
      <c r="BI145" s="203"/>
      <c r="BJ145" s="203"/>
      <c r="BK145" s="203"/>
      <c r="BL145" s="203"/>
      <c r="BM145" s="203"/>
      <c r="BN145" s="203"/>
      <c r="BO145" s="203"/>
      <c r="BP145" s="203"/>
      <c r="BQ145" s="203"/>
      <c r="BR145" s="203"/>
      <c r="BS145" s="203"/>
      <c r="BT145" s="203"/>
      <c r="BU145" s="203"/>
      <c r="BV145" s="203"/>
      <c r="BW145" s="203"/>
      <c r="BX145" s="203"/>
      <c r="BY145" s="203"/>
      <c r="BZ145" s="203"/>
      <c r="CA145" s="203"/>
      <c r="CB145" s="203"/>
      <c r="CC145" s="203"/>
      <c r="CD145" s="203"/>
      <c r="CE145" s="203"/>
      <c r="CF145" s="203"/>
      <c r="CG145" s="203"/>
      <c r="CH145" s="203"/>
      <c r="CI145" s="203"/>
      <c r="CJ145" s="203"/>
      <c r="CK145" s="203"/>
      <c r="CL145" s="203"/>
      <c r="CM145" s="203"/>
      <c r="CN145" s="203"/>
      <c r="CO145" s="203"/>
      <c r="CP145" s="203"/>
      <c r="CQ145" s="203"/>
      <c r="CR145" s="203"/>
      <c r="CS145" s="203"/>
      <c r="CT145" s="203"/>
    </row>
    <row r="146" spans="3:98" x14ac:dyDescent="0.2">
      <c r="C146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203"/>
      <c r="AV146" s="203"/>
      <c r="AW146" s="203"/>
      <c r="AX146" s="203"/>
      <c r="AY146" s="203"/>
      <c r="AZ146" s="203"/>
      <c r="BA146" s="203"/>
      <c r="BB146" s="203"/>
      <c r="BC146" s="203"/>
      <c r="BD146" s="203"/>
      <c r="BE146" s="203"/>
      <c r="BF146" s="203"/>
      <c r="BG146" s="203"/>
      <c r="BH146" s="203"/>
      <c r="BI146" s="203"/>
      <c r="BJ146" s="203"/>
      <c r="BK146" s="203"/>
      <c r="BL146" s="203"/>
      <c r="BM146" s="203"/>
      <c r="BN146" s="203"/>
      <c r="BO146" s="203"/>
      <c r="BP146" s="203"/>
      <c r="BQ146" s="203"/>
      <c r="BR146" s="203"/>
      <c r="BS146" s="203"/>
      <c r="BT146" s="203"/>
      <c r="BU146" s="203"/>
      <c r="BV146" s="203"/>
      <c r="BW146" s="203"/>
      <c r="BX146" s="203"/>
      <c r="BY146" s="203"/>
      <c r="BZ146" s="203"/>
      <c r="CA146" s="203"/>
      <c r="CB146" s="203"/>
      <c r="CC146" s="203"/>
      <c r="CD146" s="203"/>
      <c r="CE146" s="203"/>
      <c r="CF146" s="203"/>
      <c r="CG146" s="203"/>
      <c r="CH146" s="203"/>
      <c r="CI146" s="203"/>
      <c r="CJ146" s="203"/>
      <c r="CK146" s="203"/>
      <c r="CL146" s="203"/>
      <c r="CM146" s="203"/>
      <c r="CN146" s="203"/>
      <c r="CO146" s="203"/>
      <c r="CP146" s="203"/>
      <c r="CQ146" s="203"/>
      <c r="CR146" s="203"/>
      <c r="CS146" s="203"/>
      <c r="CT146" s="203"/>
    </row>
    <row r="147" spans="3:98" x14ac:dyDescent="0.2">
      <c r="C147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203"/>
      <c r="AV147" s="203"/>
      <c r="AW147" s="203"/>
      <c r="AX147" s="203"/>
      <c r="AY147" s="203"/>
      <c r="AZ147" s="203"/>
      <c r="BA147" s="203"/>
      <c r="BB147" s="203"/>
      <c r="BC147" s="203"/>
      <c r="BD147" s="203"/>
      <c r="BE147" s="203"/>
      <c r="BF147" s="203"/>
      <c r="BG147" s="203"/>
      <c r="BH147" s="203"/>
      <c r="BI147" s="203"/>
      <c r="BJ147" s="203"/>
      <c r="BK147" s="203"/>
      <c r="BL147" s="203"/>
      <c r="BM147" s="203"/>
      <c r="BN147" s="203"/>
      <c r="BO147" s="203"/>
      <c r="BP147" s="203"/>
      <c r="BQ147" s="203"/>
      <c r="BR147" s="203"/>
      <c r="BS147" s="203"/>
      <c r="BT147" s="203"/>
      <c r="BU147" s="203"/>
      <c r="BV147" s="203"/>
      <c r="BW147" s="203"/>
      <c r="BX147" s="203"/>
      <c r="BY147" s="203"/>
      <c r="BZ147" s="203"/>
      <c r="CA147" s="203"/>
      <c r="CB147" s="203"/>
      <c r="CC147" s="203"/>
      <c r="CD147" s="203"/>
      <c r="CE147" s="203"/>
      <c r="CF147" s="203"/>
      <c r="CG147" s="203"/>
      <c r="CH147" s="203"/>
      <c r="CI147" s="203"/>
      <c r="CJ147" s="203"/>
      <c r="CK147" s="203"/>
      <c r="CL147" s="203"/>
      <c r="CM147" s="203"/>
      <c r="CN147" s="203"/>
      <c r="CO147" s="203"/>
      <c r="CP147" s="203"/>
      <c r="CQ147" s="203"/>
      <c r="CR147" s="203"/>
      <c r="CS147" s="203"/>
      <c r="CT147" s="203"/>
    </row>
    <row r="148" spans="3:98" x14ac:dyDescent="0.2">
      <c r="C148"/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203"/>
      <c r="AV148" s="203"/>
      <c r="AW148" s="203"/>
      <c r="AX148" s="203"/>
      <c r="AY148" s="203"/>
      <c r="AZ148" s="203"/>
      <c r="BA148" s="203"/>
      <c r="BB148" s="203"/>
      <c r="BC148" s="203"/>
      <c r="BD148" s="203"/>
      <c r="BE148" s="203"/>
      <c r="BF148" s="203"/>
      <c r="BG148" s="203"/>
      <c r="BH148" s="203"/>
      <c r="BI148" s="203"/>
      <c r="BJ148" s="203"/>
      <c r="BK148" s="203"/>
      <c r="BL148" s="203"/>
      <c r="BM148" s="203"/>
      <c r="BN148" s="203"/>
      <c r="BO148" s="203"/>
      <c r="BP148" s="203"/>
      <c r="BQ148" s="203"/>
      <c r="BR148" s="203"/>
      <c r="BS148" s="203"/>
      <c r="BT148" s="203"/>
      <c r="BU148" s="203"/>
      <c r="BV148" s="203"/>
      <c r="BW148" s="203"/>
      <c r="BX148" s="203"/>
      <c r="BY148" s="203"/>
      <c r="BZ148" s="203"/>
      <c r="CA148" s="203"/>
      <c r="CB148" s="203"/>
      <c r="CC148" s="203"/>
      <c r="CD148" s="203"/>
      <c r="CE148" s="203"/>
      <c r="CF148" s="203"/>
      <c r="CG148" s="203"/>
      <c r="CH148" s="203"/>
      <c r="CI148" s="203"/>
      <c r="CJ148" s="203"/>
      <c r="CK148" s="203"/>
      <c r="CL148" s="203"/>
      <c r="CM148" s="203"/>
      <c r="CN148" s="203"/>
      <c r="CO148" s="203"/>
      <c r="CP148" s="203"/>
      <c r="CQ148" s="203"/>
      <c r="CR148" s="203"/>
      <c r="CS148" s="203"/>
      <c r="CT148" s="203"/>
    </row>
    <row r="149" spans="3:98" x14ac:dyDescent="0.2">
      <c r="C149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203"/>
      <c r="AV149" s="203"/>
      <c r="AW149" s="203"/>
      <c r="AX149" s="203"/>
      <c r="AY149" s="203"/>
      <c r="AZ149" s="203"/>
      <c r="BA149" s="203"/>
      <c r="BB149" s="203"/>
      <c r="BC149" s="203"/>
      <c r="BD149" s="203"/>
      <c r="BE149" s="203"/>
      <c r="BF149" s="203"/>
      <c r="BG149" s="203"/>
      <c r="BH149" s="203"/>
      <c r="BI149" s="203"/>
      <c r="BJ149" s="203"/>
      <c r="BK149" s="203"/>
      <c r="BL149" s="203"/>
      <c r="BM149" s="203"/>
      <c r="BN149" s="203"/>
      <c r="BO149" s="203"/>
      <c r="BP149" s="203"/>
      <c r="BQ149" s="203"/>
      <c r="BR149" s="203"/>
      <c r="BS149" s="203"/>
      <c r="BT149" s="203"/>
      <c r="BU149" s="203"/>
      <c r="BV149" s="203"/>
      <c r="BW149" s="203"/>
      <c r="BX149" s="203"/>
      <c r="BY149" s="203"/>
      <c r="BZ149" s="203"/>
      <c r="CA149" s="203"/>
      <c r="CB149" s="203"/>
      <c r="CC149" s="203"/>
      <c r="CD149" s="203"/>
      <c r="CE149" s="203"/>
      <c r="CF149" s="203"/>
      <c r="CG149" s="203"/>
      <c r="CH149" s="203"/>
      <c r="CI149" s="203"/>
      <c r="CJ149" s="203"/>
      <c r="CK149" s="203"/>
      <c r="CL149" s="203"/>
      <c r="CM149" s="203"/>
      <c r="CN149" s="203"/>
      <c r="CO149" s="203"/>
      <c r="CP149" s="203"/>
      <c r="CQ149" s="203"/>
      <c r="CR149" s="203"/>
      <c r="CS149" s="203"/>
      <c r="CT149" s="203"/>
    </row>
    <row r="150" spans="3:98" x14ac:dyDescent="0.2">
      <c r="C150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203"/>
      <c r="AV150" s="203"/>
      <c r="AW150" s="203"/>
      <c r="AX150" s="203"/>
      <c r="AY150" s="203"/>
      <c r="AZ150" s="203"/>
      <c r="BA150" s="203"/>
      <c r="BB150" s="203"/>
      <c r="BC150" s="203"/>
      <c r="BD150" s="203"/>
      <c r="BE150" s="203"/>
      <c r="BF150" s="203"/>
      <c r="BG150" s="203"/>
      <c r="BH150" s="203"/>
      <c r="BI150" s="203"/>
      <c r="BJ150" s="203"/>
      <c r="BK150" s="203"/>
      <c r="BL150" s="203"/>
      <c r="BM150" s="203"/>
      <c r="BN150" s="203"/>
      <c r="BO150" s="203"/>
      <c r="BP150" s="203"/>
      <c r="BQ150" s="203"/>
      <c r="BR150" s="203"/>
      <c r="BS150" s="203"/>
      <c r="BT150" s="203"/>
      <c r="BU150" s="203"/>
      <c r="BV150" s="203"/>
      <c r="BW150" s="203"/>
      <c r="BX150" s="203"/>
      <c r="BY150" s="203"/>
      <c r="BZ150" s="203"/>
      <c r="CA150" s="203"/>
      <c r="CB150" s="203"/>
      <c r="CC150" s="203"/>
      <c r="CD150" s="203"/>
      <c r="CE150" s="203"/>
      <c r="CF150" s="203"/>
      <c r="CG150" s="203"/>
      <c r="CH150" s="203"/>
      <c r="CI150" s="203"/>
      <c r="CJ150" s="203"/>
      <c r="CK150" s="203"/>
      <c r="CL150" s="203"/>
      <c r="CM150" s="203"/>
      <c r="CN150" s="203"/>
      <c r="CO150" s="203"/>
      <c r="CP150" s="203"/>
      <c r="CQ150" s="203"/>
      <c r="CR150" s="203"/>
      <c r="CS150" s="203"/>
      <c r="CT150" s="203"/>
    </row>
    <row r="151" spans="3:98" x14ac:dyDescent="0.2">
      <c r="C151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203"/>
      <c r="AV151" s="203"/>
      <c r="AW151" s="203"/>
      <c r="AX151" s="203"/>
      <c r="AY151" s="203"/>
      <c r="AZ151" s="203"/>
      <c r="BA151" s="203"/>
      <c r="BB151" s="203"/>
      <c r="BC151" s="203"/>
      <c r="BD151" s="203"/>
      <c r="BE151" s="203"/>
      <c r="BF151" s="203"/>
      <c r="BG151" s="203"/>
      <c r="BH151" s="203"/>
      <c r="BI151" s="203"/>
      <c r="BJ151" s="203"/>
      <c r="BK151" s="203"/>
      <c r="BL151" s="203"/>
      <c r="BM151" s="203"/>
      <c r="BN151" s="203"/>
      <c r="BO151" s="203"/>
      <c r="BP151" s="203"/>
      <c r="BQ151" s="203"/>
      <c r="BR151" s="203"/>
      <c r="BS151" s="203"/>
      <c r="BT151" s="203"/>
      <c r="BU151" s="203"/>
      <c r="BV151" s="203"/>
      <c r="BW151" s="203"/>
      <c r="BX151" s="203"/>
      <c r="BY151" s="203"/>
      <c r="BZ151" s="203"/>
      <c r="CA151" s="203"/>
      <c r="CB151" s="203"/>
      <c r="CC151" s="203"/>
      <c r="CD151" s="203"/>
      <c r="CE151" s="203"/>
      <c r="CF151" s="203"/>
      <c r="CG151" s="203"/>
      <c r="CH151" s="203"/>
      <c r="CI151" s="203"/>
      <c r="CJ151" s="203"/>
      <c r="CK151" s="203"/>
      <c r="CL151" s="203"/>
      <c r="CM151" s="203"/>
      <c r="CN151" s="203"/>
      <c r="CO151" s="203"/>
      <c r="CP151" s="203"/>
      <c r="CQ151" s="203"/>
      <c r="CR151" s="203"/>
      <c r="CS151" s="203"/>
      <c r="CT151" s="203"/>
    </row>
    <row r="152" spans="3:98" x14ac:dyDescent="0.2">
      <c r="C152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203"/>
      <c r="AV152" s="203"/>
      <c r="AW152" s="203"/>
      <c r="AX152" s="203"/>
      <c r="AY152" s="203"/>
      <c r="AZ152" s="203"/>
      <c r="BA152" s="203"/>
      <c r="BB152" s="203"/>
      <c r="BC152" s="203"/>
      <c r="BD152" s="203"/>
      <c r="BE152" s="203"/>
      <c r="BF152" s="203"/>
      <c r="BG152" s="203"/>
      <c r="BH152" s="203"/>
      <c r="BI152" s="203"/>
      <c r="BJ152" s="203"/>
      <c r="BK152" s="203"/>
      <c r="BL152" s="203"/>
      <c r="BM152" s="203"/>
      <c r="BN152" s="203"/>
      <c r="BO152" s="203"/>
      <c r="BP152" s="203"/>
      <c r="BQ152" s="203"/>
      <c r="BR152" s="203"/>
      <c r="BS152" s="203"/>
      <c r="BT152" s="203"/>
      <c r="BU152" s="203"/>
      <c r="BV152" s="203"/>
      <c r="BW152" s="203"/>
      <c r="BX152" s="203"/>
      <c r="BY152" s="203"/>
      <c r="BZ152" s="203"/>
      <c r="CA152" s="203"/>
      <c r="CB152" s="203"/>
      <c r="CC152" s="203"/>
      <c r="CD152" s="203"/>
      <c r="CE152" s="203"/>
      <c r="CF152" s="203"/>
      <c r="CG152" s="203"/>
      <c r="CH152" s="203"/>
      <c r="CI152" s="203"/>
      <c r="CJ152" s="203"/>
      <c r="CK152" s="203"/>
      <c r="CL152" s="203"/>
      <c r="CM152" s="203"/>
      <c r="CN152" s="203"/>
      <c r="CO152" s="203"/>
      <c r="CP152" s="203"/>
      <c r="CQ152" s="203"/>
      <c r="CR152" s="203"/>
      <c r="CS152" s="203"/>
      <c r="CT152" s="203"/>
    </row>
    <row r="153" spans="3:98" x14ac:dyDescent="0.2">
      <c r="C15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203"/>
      <c r="AV153" s="203"/>
      <c r="AW153" s="203"/>
      <c r="AX153" s="203"/>
      <c r="AY153" s="203"/>
      <c r="AZ153" s="203"/>
      <c r="BA153" s="203"/>
      <c r="BB153" s="203"/>
      <c r="BC153" s="203"/>
      <c r="BD153" s="203"/>
      <c r="BE153" s="203"/>
      <c r="BF153" s="203"/>
      <c r="BG153" s="203"/>
      <c r="BH153" s="203"/>
      <c r="BI153" s="203"/>
      <c r="BJ153" s="203"/>
      <c r="BK153" s="203"/>
      <c r="BL153" s="203"/>
      <c r="BM153" s="203"/>
      <c r="BN153" s="203"/>
      <c r="BO153" s="203"/>
      <c r="BP153" s="203"/>
      <c r="BQ153" s="203"/>
      <c r="BR153" s="203"/>
      <c r="BS153" s="203"/>
      <c r="BT153" s="203"/>
      <c r="BU153" s="203"/>
      <c r="BV153" s="203"/>
      <c r="BW153" s="203"/>
      <c r="BX153" s="203"/>
      <c r="BY153" s="203"/>
      <c r="BZ153" s="203"/>
      <c r="CA153" s="203"/>
      <c r="CB153" s="203"/>
      <c r="CC153" s="203"/>
      <c r="CD153" s="203"/>
      <c r="CE153" s="203"/>
      <c r="CF153" s="203"/>
      <c r="CG153" s="203"/>
      <c r="CH153" s="203"/>
      <c r="CI153" s="203"/>
      <c r="CJ153" s="203"/>
      <c r="CK153" s="203"/>
      <c r="CL153" s="203"/>
      <c r="CM153" s="203"/>
      <c r="CN153" s="203"/>
      <c r="CO153" s="203"/>
      <c r="CP153" s="203"/>
      <c r="CQ153" s="203"/>
      <c r="CR153" s="203"/>
      <c r="CS153" s="203"/>
      <c r="CT153" s="203"/>
    </row>
    <row r="154" spans="3:98" x14ac:dyDescent="0.2">
      <c r="C154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203"/>
      <c r="AV154" s="203"/>
      <c r="AW154" s="203"/>
      <c r="AX154" s="203"/>
      <c r="AY154" s="203"/>
      <c r="AZ154" s="203"/>
      <c r="BA154" s="203"/>
      <c r="BB154" s="203"/>
      <c r="BC154" s="203"/>
      <c r="BD154" s="203"/>
      <c r="BE154" s="203"/>
      <c r="BF154" s="203"/>
      <c r="BG154" s="203"/>
      <c r="BH154" s="203"/>
      <c r="BI154" s="203"/>
      <c r="BJ154" s="203"/>
      <c r="BK154" s="203"/>
      <c r="BL154" s="203"/>
      <c r="BM154" s="203"/>
      <c r="BN154" s="203"/>
      <c r="BO154" s="203"/>
      <c r="BP154" s="203"/>
      <c r="BQ154" s="203"/>
      <c r="BR154" s="203"/>
      <c r="BS154" s="203"/>
      <c r="BT154" s="203"/>
      <c r="BU154" s="203"/>
      <c r="BV154" s="203"/>
      <c r="BW154" s="203"/>
      <c r="BX154" s="203"/>
      <c r="BY154" s="203"/>
      <c r="BZ154" s="203"/>
      <c r="CA154" s="203"/>
      <c r="CB154" s="203"/>
      <c r="CC154" s="203"/>
      <c r="CD154" s="203"/>
      <c r="CE154" s="203"/>
      <c r="CF154" s="203"/>
      <c r="CG154" s="203"/>
      <c r="CH154" s="203"/>
      <c r="CI154" s="203"/>
      <c r="CJ154" s="203"/>
      <c r="CK154" s="203"/>
      <c r="CL154" s="203"/>
      <c r="CM154" s="203"/>
      <c r="CN154" s="203"/>
      <c r="CO154" s="203"/>
      <c r="CP154" s="203"/>
      <c r="CQ154" s="203"/>
      <c r="CR154" s="203"/>
      <c r="CS154" s="203"/>
      <c r="CT154" s="203"/>
    </row>
    <row r="155" spans="3:98" x14ac:dyDescent="0.2">
      <c r="C155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3"/>
      <c r="BO155" s="203"/>
      <c r="BP155" s="203"/>
      <c r="BQ155" s="203"/>
      <c r="BR155" s="203"/>
      <c r="BS155" s="203"/>
      <c r="BT155" s="203"/>
      <c r="BU155" s="203"/>
      <c r="BV155" s="203"/>
      <c r="BW155" s="203"/>
      <c r="BX155" s="203"/>
      <c r="BY155" s="203"/>
      <c r="BZ155" s="203"/>
      <c r="CA155" s="203"/>
      <c r="CB155" s="203"/>
      <c r="CC155" s="203"/>
      <c r="CD155" s="203"/>
      <c r="CE155" s="203"/>
      <c r="CF155" s="203"/>
      <c r="CG155" s="203"/>
      <c r="CH155" s="203"/>
      <c r="CI155" s="203"/>
      <c r="CJ155" s="203"/>
      <c r="CK155" s="203"/>
      <c r="CL155" s="203"/>
      <c r="CM155" s="203"/>
      <c r="CN155" s="203"/>
      <c r="CO155" s="203"/>
      <c r="CP155" s="203"/>
      <c r="CQ155" s="203"/>
      <c r="CR155" s="203"/>
      <c r="CS155" s="203"/>
      <c r="CT155" s="203"/>
    </row>
    <row r="156" spans="3:98" x14ac:dyDescent="0.2">
      <c r="C156"/>
      <c r="D156" s="203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203"/>
      <c r="AV156" s="203"/>
      <c r="AW156" s="203"/>
      <c r="AX156" s="203"/>
      <c r="AY156" s="203"/>
      <c r="AZ156" s="203"/>
      <c r="BA156" s="203"/>
      <c r="BB156" s="203"/>
      <c r="BC156" s="203"/>
      <c r="BD156" s="203"/>
      <c r="BE156" s="203"/>
      <c r="BF156" s="203"/>
      <c r="BG156" s="203"/>
      <c r="BH156" s="203"/>
      <c r="BI156" s="203"/>
      <c r="BJ156" s="203"/>
      <c r="BK156" s="203"/>
      <c r="BL156" s="203"/>
      <c r="BM156" s="203"/>
      <c r="BN156" s="203"/>
      <c r="BO156" s="203"/>
      <c r="BP156" s="203"/>
      <c r="BQ156" s="203"/>
      <c r="BR156" s="203"/>
      <c r="BS156" s="203"/>
      <c r="BT156" s="203"/>
      <c r="BU156" s="203"/>
      <c r="BV156" s="203"/>
      <c r="BW156" s="203"/>
      <c r="BX156" s="203"/>
      <c r="BY156" s="203"/>
      <c r="BZ156" s="203"/>
      <c r="CA156" s="203"/>
      <c r="CB156" s="203"/>
      <c r="CC156" s="203"/>
      <c r="CD156" s="203"/>
      <c r="CE156" s="203"/>
      <c r="CF156" s="203"/>
      <c r="CG156" s="203"/>
      <c r="CH156" s="203"/>
      <c r="CI156" s="203"/>
      <c r="CJ156" s="203"/>
      <c r="CK156" s="203"/>
      <c r="CL156" s="203"/>
      <c r="CM156" s="203"/>
      <c r="CN156" s="203"/>
      <c r="CO156" s="203"/>
      <c r="CP156" s="203"/>
      <c r="CQ156" s="203"/>
      <c r="CR156" s="203"/>
      <c r="CS156" s="203"/>
      <c r="CT156" s="203"/>
    </row>
    <row r="157" spans="3:98" x14ac:dyDescent="0.2">
      <c r="C157"/>
      <c r="D157" s="203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203"/>
      <c r="AV157" s="203"/>
      <c r="AW157" s="203"/>
      <c r="AX157" s="203"/>
      <c r="AY157" s="203"/>
      <c r="AZ157" s="203"/>
      <c r="BA157" s="203"/>
      <c r="BB157" s="203"/>
      <c r="BC157" s="203"/>
      <c r="BD157" s="203"/>
      <c r="BE157" s="203"/>
      <c r="BF157" s="203"/>
      <c r="BG157" s="203"/>
      <c r="BH157" s="203"/>
      <c r="BI157" s="203"/>
      <c r="BJ157" s="203"/>
      <c r="BK157" s="203"/>
      <c r="BL157" s="203"/>
      <c r="BM157" s="203"/>
      <c r="BN157" s="203"/>
      <c r="BO157" s="203"/>
      <c r="BP157" s="203"/>
      <c r="BQ157" s="203"/>
      <c r="BR157" s="203"/>
      <c r="BS157" s="203"/>
      <c r="BT157" s="203"/>
      <c r="BU157" s="203"/>
      <c r="BV157" s="203"/>
      <c r="BW157" s="203"/>
      <c r="BX157" s="203"/>
      <c r="BY157" s="203"/>
      <c r="BZ157" s="203"/>
      <c r="CA157" s="203"/>
      <c r="CB157" s="203"/>
      <c r="CC157" s="203"/>
      <c r="CD157" s="203"/>
      <c r="CE157" s="203"/>
      <c r="CF157" s="203"/>
      <c r="CG157" s="203"/>
      <c r="CH157" s="203"/>
      <c r="CI157" s="203"/>
      <c r="CJ157" s="203"/>
      <c r="CK157" s="203"/>
      <c r="CL157" s="203"/>
      <c r="CM157" s="203"/>
      <c r="CN157" s="203"/>
      <c r="CO157" s="203"/>
      <c r="CP157" s="203"/>
      <c r="CQ157" s="203"/>
      <c r="CR157" s="203"/>
      <c r="CS157" s="203"/>
      <c r="CT157" s="203"/>
    </row>
    <row r="158" spans="3:98" x14ac:dyDescent="0.2">
      <c r="C158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203"/>
      <c r="AV158" s="203"/>
      <c r="AW158" s="203"/>
      <c r="AX158" s="203"/>
      <c r="AY158" s="203"/>
      <c r="AZ158" s="203"/>
      <c r="BA158" s="203"/>
      <c r="BB158" s="203"/>
      <c r="BC158" s="203"/>
      <c r="BD158" s="203"/>
      <c r="BE158" s="203"/>
      <c r="BF158" s="203"/>
      <c r="BG158" s="203"/>
      <c r="BH158" s="203"/>
      <c r="BI158" s="203"/>
      <c r="BJ158" s="203"/>
      <c r="BK158" s="203"/>
      <c r="BL158" s="203"/>
      <c r="BM158" s="203"/>
      <c r="BN158" s="203"/>
      <c r="BO158" s="203"/>
      <c r="BP158" s="203"/>
      <c r="BQ158" s="203"/>
      <c r="BR158" s="203"/>
      <c r="BS158" s="203"/>
      <c r="BT158" s="203"/>
      <c r="BU158" s="203"/>
      <c r="BV158" s="203"/>
      <c r="BW158" s="203"/>
      <c r="BX158" s="203"/>
      <c r="BY158" s="203"/>
      <c r="BZ158" s="203"/>
      <c r="CA158" s="203"/>
      <c r="CB158" s="203"/>
      <c r="CC158" s="203"/>
      <c r="CD158" s="203"/>
      <c r="CE158" s="203"/>
      <c r="CF158" s="203"/>
      <c r="CG158" s="203"/>
      <c r="CH158" s="203"/>
      <c r="CI158" s="203"/>
      <c r="CJ158" s="203"/>
      <c r="CK158" s="203"/>
      <c r="CL158" s="203"/>
      <c r="CM158" s="203"/>
      <c r="CN158" s="203"/>
      <c r="CO158" s="203"/>
      <c r="CP158" s="203"/>
      <c r="CQ158" s="203"/>
      <c r="CR158" s="203"/>
      <c r="CS158" s="203"/>
      <c r="CT158" s="203"/>
    </row>
    <row r="159" spans="3:98" x14ac:dyDescent="0.2">
      <c r="C159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203"/>
      <c r="AV159" s="203"/>
      <c r="AW159" s="203"/>
      <c r="AX159" s="203"/>
      <c r="AY159" s="203"/>
      <c r="AZ159" s="203"/>
      <c r="BA159" s="203"/>
      <c r="BB159" s="203"/>
      <c r="BC159" s="203"/>
      <c r="BD159" s="203"/>
      <c r="BE159" s="203"/>
      <c r="BF159" s="203"/>
      <c r="BG159" s="203"/>
      <c r="BH159" s="203"/>
      <c r="BI159" s="203"/>
      <c r="BJ159" s="203"/>
      <c r="BK159" s="203"/>
      <c r="BL159" s="203"/>
      <c r="BM159" s="203"/>
      <c r="BN159" s="203"/>
      <c r="BO159" s="203"/>
      <c r="BP159" s="203"/>
      <c r="BQ159" s="203"/>
      <c r="BR159" s="203"/>
      <c r="BS159" s="203"/>
      <c r="BT159" s="203"/>
      <c r="BU159" s="203"/>
      <c r="BV159" s="203"/>
      <c r="BW159" s="203"/>
      <c r="BX159" s="203"/>
      <c r="BY159" s="203"/>
      <c r="BZ159" s="203"/>
      <c r="CA159" s="203"/>
      <c r="CB159" s="203"/>
      <c r="CC159" s="203"/>
      <c r="CD159" s="203"/>
      <c r="CE159" s="203"/>
      <c r="CF159" s="203"/>
      <c r="CG159" s="203"/>
      <c r="CH159" s="203"/>
      <c r="CI159" s="203"/>
      <c r="CJ159" s="203"/>
      <c r="CK159" s="203"/>
      <c r="CL159" s="203"/>
      <c r="CM159" s="203"/>
      <c r="CN159" s="203"/>
      <c r="CO159" s="203"/>
      <c r="CP159" s="203"/>
      <c r="CQ159" s="203"/>
      <c r="CR159" s="203"/>
      <c r="CS159" s="203"/>
      <c r="CT159" s="203"/>
    </row>
    <row r="160" spans="3:98" x14ac:dyDescent="0.2">
      <c r="C160"/>
      <c r="D160" s="203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203"/>
      <c r="AV160" s="203"/>
      <c r="AW160" s="203"/>
      <c r="AX160" s="203"/>
      <c r="AY160" s="203"/>
      <c r="AZ160" s="203"/>
      <c r="BA160" s="203"/>
      <c r="BB160" s="203"/>
      <c r="BC160" s="203"/>
      <c r="BD160" s="203"/>
      <c r="BE160" s="203"/>
      <c r="BF160" s="203"/>
      <c r="BG160" s="203"/>
      <c r="BH160" s="203"/>
      <c r="BI160" s="203"/>
      <c r="BJ160" s="203"/>
      <c r="BK160" s="203"/>
      <c r="BL160" s="203"/>
      <c r="BM160" s="203"/>
      <c r="BN160" s="203"/>
      <c r="BO160" s="203"/>
      <c r="BP160" s="203"/>
      <c r="BQ160" s="203"/>
      <c r="BR160" s="203"/>
      <c r="BS160" s="203"/>
      <c r="BT160" s="203"/>
      <c r="BU160" s="203"/>
      <c r="BV160" s="203"/>
      <c r="BW160" s="203"/>
      <c r="BX160" s="203"/>
      <c r="BY160" s="203"/>
      <c r="BZ160" s="203"/>
      <c r="CA160" s="203"/>
      <c r="CB160" s="203"/>
      <c r="CC160" s="203"/>
      <c r="CD160" s="203"/>
      <c r="CE160" s="203"/>
      <c r="CF160" s="203"/>
      <c r="CG160" s="203"/>
      <c r="CH160" s="203"/>
      <c r="CI160" s="203"/>
      <c r="CJ160" s="203"/>
      <c r="CK160" s="203"/>
      <c r="CL160" s="203"/>
      <c r="CM160" s="203"/>
      <c r="CN160" s="203"/>
      <c r="CO160" s="203"/>
      <c r="CP160" s="203"/>
      <c r="CQ160" s="203"/>
      <c r="CR160" s="203"/>
      <c r="CS160" s="203"/>
      <c r="CT160" s="203"/>
    </row>
    <row r="161" spans="3:98" x14ac:dyDescent="0.2">
      <c r="C161"/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203"/>
      <c r="AV161" s="203"/>
      <c r="AW161" s="203"/>
      <c r="AX161" s="203"/>
      <c r="AY161" s="203"/>
      <c r="AZ161" s="203"/>
      <c r="BA161" s="203"/>
      <c r="BB161" s="203"/>
      <c r="BC161" s="203"/>
      <c r="BD161" s="203"/>
      <c r="BE161" s="203"/>
      <c r="BF161" s="203"/>
      <c r="BG161" s="203"/>
      <c r="BH161" s="203"/>
      <c r="BI161" s="203"/>
      <c r="BJ161" s="203"/>
      <c r="BK161" s="203"/>
      <c r="BL161" s="203"/>
      <c r="BM161" s="203"/>
      <c r="BN161" s="203"/>
      <c r="BO161" s="203"/>
      <c r="BP161" s="203"/>
      <c r="BQ161" s="203"/>
      <c r="BR161" s="203"/>
      <c r="BS161" s="203"/>
      <c r="BT161" s="203"/>
      <c r="BU161" s="203"/>
      <c r="BV161" s="203"/>
      <c r="BW161" s="203"/>
      <c r="BX161" s="203"/>
      <c r="BY161" s="203"/>
      <c r="BZ161" s="203"/>
      <c r="CA161" s="203"/>
      <c r="CB161" s="203"/>
      <c r="CC161" s="203"/>
      <c r="CD161" s="203"/>
      <c r="CE161" s="203"/>
      <c r="CF161" s="203"/>
      <c r="CG161" s="203"/>
      <c r="CH161" s="203"/>
      <c r="CI161" s="203"/>
      <c r="CJ161" s="203"/>
      <c r="CK161" s="203"/>
      <c r="CL161" s="203"/>
      <c r="CM161" s="203"/>
      <c r="CN161" s="203"/>
      <c r="CO161" s="203"/>
      <c r="CP161" s="203"/>
      <c r="CQ161" s="203"/>
      <c r="CR161" s="203"/>
      <c r="CS161" s="203"/>
      <c r="CT161" s="203"/>
    </row>
    <row r="162" spans="3:98" x14ac:dyDescent="0.2">
      <c r="C162"/>
      <c r="D162" s="203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203"/>
      <c r="AV162" s="203"/>
      <c r="AW162" s="203"/>
      <c r="AX162" s="203"/>
      <c r="AY162" s="203"/>
      <c r="AZ162" s="203"/>
      <c r="BA162" s="203"/>
      <c r="BB162" s="203"/>
      <c r="BC162" s="203"/>
      <c r="BD162" s="203"/>
      <c r="BE162" s="203"/>
      <c r="BF162" s="203"/>
      <c r="BG162" s="203"/>
      <c r="BH162" s="203"/>
      <c r="BI162" s="203"/>
      <c r="BJ162" s="203"/>
      <c r="BK162" s="203"/>
      <c r="BL162" s="203"/>
      <c r="BM162" s="203"/>
      <c r="BN162" s="203"/>
      <c r="BO162" s="203"/>
      <c r="BP162" s="203"/>
      <c r="BQ162" s="203"/>
      <c r="BR162" s="203"/>
      <c r="BS162" s="203"/>
      <c r="BT162" s="203"/>
      <c r="BU162" s="203"/>
      <c r="BV162" s="203"/>
      <c r="BW162" s="203"/>
      <c r="BX162" s="203"/>
      <c r="BY162" s="203"/>
      <c r="BZ162" s="203"/>
      <c r="CA162" s="203"/>
      <c r="CB162" s="203"/>
      <c r="CC162" s="203"/>
      <c r="CD162" s="203"/>
      <c r="CE162" s="203"/>
      <c r="CF162" s="203"/>
      <c r="CG162" s="203"/>
      <c r="CH162" s="203"/>
      <c r="CI162" s="203"/>
      <c r="CJ162" s="203"/>
      <c r="CK162" s="203"/>
      <c r="CL162" s="203"/>
      <c r="CM162" s="203"/>
      <c r="CN162" s="203"/>
      <c r="CO162" s="203"/>
      <c r="CP162" s="203"/>
      <c r="CQ162" s="203"/>
      <c r="CR162" s="203"/>
      <c r="CS162" s="203"/>
      <c r="CT162" s="203"/>
    </row>
    <row r="163" spans="3:98" x14ac:dyDescent="0.2">
      <c r="C163"/>
      <c r="D163" s="203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203"/>
      <c r="AV163" s="203"/>
      <c r="AW163" s="203"/>
      <c r="AX163" s="203"/>
      <c r="AY163" s="203"/>
      <c r="AZ163" s="203"/>
      <c r="BA163" s="203"/>
      <c r="BB163" s="203"/>
      <c r="BC163" s="203"/>
      <c r="BD163" s="203"/>
      <c r="BE163" s="203"/>
      <c r="BF163" s="203"/>
      <c r="BG163" s="203"/>
      <c r="BH163" s="203"/>
      <c r="BI163" s="203"/>
      <c r="BJ163" s="203"/>
      <c r="BK163" s="203"/>
      <c r="BL163" s="203"/>
      <c r="BM163" s="203"/>
      <c r="BN163" s="203"/>
      <c r="BO163" s="203"/>
      <c r="BP163" s="203"/>
      <c r="BQ163" s="203"/>
      <c r="BR163" s="203"/>
      <c r="BS163" s="203"/>
      <c r="BT163" s="203"/>
      <c r="BU163" s="203"/>
      <c r="BV163" s="203"/>
      <c r="BW163" s="203"/>
      <c r="BX163" s="203"/>
      <c r="BY163" s="203"/>
      <c r="BZ163" s="203"/>
      <c r="CA163" s="203"/>
      <c r="CB163" s="203"/>
      <c r="CC163" s="203"/>
      <c r="CD163" s="203"/>
      <c r="CE163" s="203"/>
      <c r="CF163" s="203"/>
      <c r="CG163" s="203"/>
      <c r="CH163" s="203"/>
      <c r="CI163" s="203"/>
      <c r="CJ163" s="203"/>
      <c r="CK163" s="203"/>
      <c r="CL163" s="203"/>
      <c r="CM163" s="203"/>
      <c r="CN163" s="203"/>
      <c r="CO163" s="203"/>
      <c r="CP163" s="203"/>
      <c r="CQ163" s="203"/>
      <c r="CR163" s="203"/>
      <c r="CS163" s="203"/>
      <c r="CT163" s="203"/>
    </row>
    <row r="164" spans="3:98" x14ac:dyDescent="0.2">
      <c r="C164"/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203"/>
      <c r="AV164" s="203"/>
      <c r="AW164" s="203"/>
      <c r="AX164" s="203"/>
      <c r="AY164" s="203"/>
      <c r="AZ164" s="203"/>
      <c r="BA164" s="203"/>
      <c r="BB164" s="203"/>
      <c r="BC164" s="203"/>
      <c r="BD164" s="203"/>
      <c r="BE164" s="203"/>
      <c r="BF164" s="203"/>
      <c r="BG164" s="203"/>
      <c r="BH164" s="203"/>
      <c r="BI164" s="203"/>
      <c r="BJ164" s="203"/>
      <c r="BK164" s="203"/>
      <c r="BL164" s="203"/>
      <c r="BM164" s="203"/>
      <c r="BN164" s="203"/>
      <c r="BO164" s="203"/>
      <c r="BP164" s="203"/>
      <c r="BQ164" s="203"/>
      <c r="BR164" s="203"/>
      <c r="BS164" s="203"/>
      <c r="BT164" s="203"/>
      <c r="BU164" s="203"/>
      <c r="BV164" s="203"/>
      <c r="BW164" s="203"/>
      <c r="BX164" s="203"/>
      <c r="BY164" s="203"/>
      <c r="BZ164" s="203"/>
      <c r="CA164" s="203"/>
      <c r="CB164" s="203"/>
      <c r="CC164" s="203"/>
      <c r="CD164" s="203"/>
      <c r="CE164" s="203"/>
      <c r="CF164" s="203"/>
      <c r="CG164" s="203"/>
      <c r="CH164" s="203"/>
      <c r="CI164" s="203"/>
      <c r="CJ164" s="203"/>
      <c r="CK164" s="203"/>
      <c r="CL164" s="203"/>
      <c r="CM164" s="203"/>
      <c r="CN164" s="203"/>
      <c r="CO164" s="203"/>
      <c r="CP164" s="203"/>
      <c r="CQ164" s="203"/>
      <c r="CR164" s="203"/>
      <c r="CS164" s="203"/>
      <c r="CT164" s="203"/>
    </row>
    <row r="165" spans="3:98" x14ac:dyDescent="0.2">
      <c r="C165"/>
      <c r="D165" s="203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203"/>
      <c r="AV165" s="203"/>
      <c r="AW165" s="203"/>
      <c r="AX165" s="203"/>
      <c r="AY165" s="203"/>
      <c r="AZ165" s="203"/>
      <c r="BA165" s="203"/>
      <c r="BB165" s="203"/>
      <c r="BC165" s="203"/>
      <c r="BD165" s="203"/>
      <c r="BE165" s="203"/>
      <c r="BF165" s="203"/>
      <c r="BG165" s="203"/>
      <c r="BH165" s="203"/>
      <c r="BI165" s="203"/>
      <c r="BJ165" s="203"/>
      <c r="BK165" s="203"/>
      <c r="BL165" s="203"/>
      <c r="BM165" s="203"/>
      <c r="BN165" s="203"/>
      <c r="BO165" s="203"/>
      <c r="BP165" s="203"/>
      <c r="BQ165" s="203"/>
      <c r="BR165" s="203"/>
      <c r="BS165" s="203"/>
      <c r="BT165" s="203"/>
      <c r="BU165" s="203"/>
      <c r="BV165" s="203"/>
      <c r="BW165" s="203"/>
      <c r="BX165" s="203"/>
      <c r="BY165" s="203"/>
      <c r="BZ165" s="203"/>
      <c r="CA165" s="203"/>
      <c r="CB165" s="203"/>
      <c r="CC165" s="203"/>
      <c r="CD165" s="203"/>
      <c r="CE165" s="203"/>
      <c r="CF165" s="203"/>
      <c r="CG165" s="203"/>
      <c r="CH165" s="203"/>
      <c r="CI165" s="203"/>
      <c r="CJ165" s="203"/>
      <c r="CK165" s="203"/>
      <c r="CL165" s="203"/>
      <c r="CM165" s="203"/>
      <c r="CN165" s="203"/>
      <c r="CO165" s="203"/>
      <c r="CP165" s="203"/>
      <c r="CQ165" s="203"/>
      <c r="CR165" s="203"/>
      <c r="CS165" s="203"/>
      <c r="CT165" s="203"/>
    </row>
    <row r="166" spans="3:98" x14ac:dyDescent="0.2">
      <c r="C166"/>
      <c r="D166" s="203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203"/>
      <c r="AV166" s="203"/>
      <c r="AW166" s="203"/>
      <c r="AX166" s="203"/>
      <c r="AY166" s="203"/>
      <c r="AZ166" s="203"/>
      <c r="BA166" s="203"/>
      <c r="BB166" s="203"/>
      <c r="BC166" s="203"/>
      <c r="BD166" s="203"/>
      <c r="BE166" s="203"/>
      <c r="BF166" s="203"/>
      <c r="BG166" s="203"/>
      <c r="BH166" s="203"/>
      <c r="BI166" s="203"/>
      <c r="BJ166" s="203"/>
      <c r="BK166" s="203"/>
      <c r="BL166" s="203"/>
      <c r="BM166" s="203"/>
      <c r="BN166" s="203"/>
      <c r="BO166" s="203"/>
      <c r="BP166" s="203"/>
      <c r="BQ166" s="203"/>
      <c r="BR166" s="203"/>
      <c r="BS166" s="203"/>
      <c r="BT166" s="203"/>
      <c r="BU166" s="203"/>
      <c r="BV166" s="203"/>
      <c r="BW166" s="203"/>
      <c r="BX166" s="203"/>
      <c r="BY166" s="203"/>
      <c r="BZ166" s="203"/>
      <c r="CA166" s="203"/>
      <c r="CB166" s="203"/>
      <c r="CC166" s="203"/>
      <c r="CD166" s="203"/>
      <c r="CE166" s="203"/>
      <c r="CF166" s="203"/>
      <c r="CG166" s="203"/>
      <c r="CH166" s="203"/>
      <c r="CI166" s="203"/>
      <c r="CJ166" s="203"/>
      <c r="CK166" s="203"/>
      <c r="CL166" s="203"/>
      <c r="CM166" s="203"/>
      <c r="CN166" s="203"/>
      <c r="CO166" s="203"/>
      <c r="CP166" s="203"/>
      <c r="CQ166" s="203"/>
      <c r="CR166" s="203"/>
      <c r="CS166" s="203"/>
      <c r="CT166" s="203"/>
    </row>
    <row r="167" spans="3:98" x14ac:dyDescent="0.2">
      <c r="C167"/>
      <c r="D167" s="203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203"/>
      <c r="AV167" s="203"/>
      <c r="AW167" s="203"/>
      <c r="AX167" s="203"/>
      <c r="AY167" s="203"/>
      <c r="AZ167" s="203"/>
      <c r="BA167" s="203"/>
      <c r="BB167" s="203"/>
      <c r="BC167" s="203"/>
      <c r="BD167" s="203"/>
      <c r="BE167" s="203"/>
      <c r="BF167" s="203"/>
      <c r="BG167" s="203"/>
      <c r="BH167" s="203"/>
      <c r="BI167" s="203"/>
      <c r="BJ167" s="203"/>
      <c r="BK167" s="203"/>
      <c r="BL167" s="203"/>
      <c r="BM167" s="203"/>
      <c r="BN167" s="203"/>
      <c r="BO167" s="203"/>
      <c r="BP167" s="203"/>
      <c r="BQ167" s="203"/>
      <c r="BR167" s="203"/>
      <c r="BS167" s="203"/>
      <c r="BT167" s="203"/>
      <c r="BU167" s="203"/>
      <c r="BV167" s="203"/>
      <c r="BW167" s="203"/>
      <c r="BX167" s="203"/>
      <c r="BY167" s="203"/>
      <c r="BZ167" s="203"/>
      <c r="CA167" s="203"/>
      <c r="CB167" s="203"/>
      <c r="CC167" s="203"/>
      <c r="CD167" s="203"/>
      <c r="CE167" s="203"/>
      <c r="CF167" s="203"/>
      <c r="CG167" s="203"/>
      <c r="CH167" s="203"/>
      <c r="CI167" s="203"/>
      <c r="CJ167" s="203"/>
      <c r="CK167" s="203"/>
      <c r="CL167" s="203"/>
      <c r="CM167" s="203"/>
      <c r="CN167" s="203"/>
      <c r="CO167" s="203"/>
      <c r="CP167" s="203"/>
      <c r="CQ167" s="203"/>
      <c r="CR167" s="203"/>
      <c r="CS167" s="203"/>
      <c r="CT167" s="203"/>
    </row>
    <row r="168" spans="3:98" x14ac:dyDescent="0.2">
      <c r="C168"/>
      <c r="D168" s="203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203"/>
      <c r="AV168" s="203"/>
      <c r="AW168" s="203"/>
      <c r="AX168" s="203"/>
      <c r="AY168" s="203"/>
      <c r="AZ168" s="203"/>
      <c r="BA168" s="203"/>
      <c r="BB168" s="203"/>
      <c r="BC168" s="203"/>
      <c r="BD168" s="203"/>
      <c r="BE168" s="203"/>
      <c r="BF168" s="203"/>
      <c r="BG168" s="203"/>
      <c r="BH168" s="203"/>
      <c r="BI168" s="203"/>
      <c r="BJ168" s="203"/>
      <c r="BK168" s="203"/>
      <c r="BL168" s="203"/>
      <c r="BM168" s="203"/>
      <c r="BN168" s="203"/>
      <c r="BO168" s="203"/>
      <c r="BP168" s="203"/>
      <c r="BQ168" s="203"/>
      <c r="BR168" s="203"/>
      <c r="BS168" s="203"/>
      <c r="BT168" s="203"/>
      <c r="BU168" s="203"/>
      <c r="BV168" s="203"/>
      <c r="BW168" s="203"/>
      <c r="BX168" s="203"/>
      <c r="BY168" s="203"/>
      <c r="BZ168" s="203"/>
      <c r="CA168" s="203"/>
      <c r="CB168" s="203"/>
      <c r="CC168" s="203"/>
      <c r="CD168" s="203"/>
      <c r="CE168" s="203"/>
      <c r="CF168" s="203"/>
      <c r="CG168" s="203"/>
      <c r="CH168" s="203"/>
      <c r="CI168" s="203"/>
      <c r="CJ168" s="203"/>
      <c r="CK168" s="203"/>
      <c r="CL168" s="203"/>
      <c r="CM168" s="203"/>
      <c r="CN168" s="203"/>
      <c r="CO168" s="203"/>
      <c r="CP168" s="203"/>
      <c r="CQ168" s="203"/>
      <c r="CR168" s="203"/>
      <c r="CS168" s="203"/>
      <c r="CT168" s="203"/>
    </row>
    <row r="169" spans="3:98" x14ac:dyDescent="0.2">
      <c r="C169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203"/>
      <c r="AV169" s="203"/>
      <c r="AW169" s="203"/>
      <c r="AX169" s="203"/>
      <c r="AY169" s="203"/>
      <c r="AZ169" s="203"/>
      <c r="BA169" s="203"/>
      <c r="BB169" s="203"/>
      <c r="BC169" s="203"/>
      <c r="BD169" s="203"/>
      <c r="BE169" s="203"/>
      <c r="BF169" s="203"/>
      <c r="BG169" s="203"/>
      <c r="BH169" s="203"/>
      <c r="BI169" s="203"/>
      <c r="BJ169" s="203"/>
      <c r="BK169" s="203"/>
      <c r="BL169" s="203"/>
      <c r="BM169" s="203"/>
      <c r="BN169" s="203"/>
      <c r="BO169" s="203"/>
      <c r="BP169" s="203"/>
      <c r="BQ169" s="203"/>
      <c r="BR169" s="203"/>
      <c r="BS169" s="203"/>
      <c r="BT169" s="203"/>
      <c r="BU169" s="203"/>
      <c r="BV169" s="203"/>
      <c r="BW169" s="203"/>
      <c r="BX169" s="203"/>
      <c r="BY169" s="203"/>
      <c r="BZ169" s="203"/>
      <c r="CA169" s="203"/>
      <c r="CB169" s="203"/>
      <c r="CC169" s="203"/>
      <c r="CD169" s="203"/>
      <c r="CE169" s="203"/>
      <c r="CF169" s="203"/>
      <c r="CG169" s="203"/>
      <c r="CH169" s="203"/>
      <c r="CI169" s="203"/>
      <c r="CJ169" s="203"/>
      <c r="CK169" s="203"/>
      <c r="CL169" s="203"/>
      <c r="CM169" s="203"/>
      <c r="CN169" s="203"/>
      <c r="CO169" s="203"/>
      <c r="CP169" s="203"/>
      <c r="CQ169" s="203"/>
      <c r="CR169" s="203"/>
      <c r="CS169" s="203"/>
      <c r="CT169" s="203"/>
    </row>
    <row r="170" spans="3:98" x14ac:dyDescent="0.2">
      <c r="C170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203"/>
      <c r="AV170" s="203"/>
      <c r="AW170" s="203"/>
      <c r="AX170" s="203"/>
      <c r="AY170" s="203"/>
      <c r="AZ170" s="203"/>
      <c r="BA170" s="203"/>
      <c r="BB170" s="203"/>
      <c r="BC170" s="203"/>
      <c r="BD170" s="203"/>
      <c r="BE170" s="203"/>
      <c r="BF170" s="203"/>
      <c r="BG170" s="203"/>
      <c r="BH170" s="203"/>
      <c r="BI170" s="203"/>
      <c r="BJ170" s="203"/>
      <c r="BK170" s="203"/>
      <c r="BL170" s="203"/>
      <c r="BM170" s="203"/>
      <c r="BN170" s="203"/>
      <c r="BO170" s="203"/>
      <c r="BP170" s="203"/>
      <c r="BQ170" s="203"/>
      <c r="BR170" s="203"/>
      <c r="BS170" s="203"/>
      <c r="BT170" s="203"/>
      <c r="BU170" s="203"/>
      <c r="BV170" s="203"/>
      <c r="BW170" s="203"/>
      <c r="BX170" s="203"/>
      <c r="BY170" s="203"/>
      <c r="BZ170" s="203"/>
      <c r="CA170" s="203"/>
      <c r="CB170" s="203"/>
      <c r="CC170" s="203"/>
      <c r="CD170" s="203"/>
      <c r="CE170" s="203"/>
      <c r="CF170" s="203"/>
      <c r="CG170" s="203"/>
      <c r="CH170" s="203"/>
      <c r="CI170" s="203"/>
      <c r="CJ170" s="203"/>
      <c r="CK170" s="203"/>
      <c r="CL170" s="203"/>
      <c r="CM170" s="203"/>
      <c r="CN170" s="203"/>
      <c r="CO170" s="203"/>
      <c r="CP170" s="203"/>
      <c r="CQ170" s="203"/>
      <c r="CR170" s="203"/>
      <c r="CS170" s="203"/>
      <c r="CT170" s="203"/>
    </row>
    <row r="171" spans="3:98" x14ac:dyDescent="0.2">
      <c r="C171"/>
      <c r="D171" s="203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203"/>
      <c r="AV171" s="203"/>
      <c r="AW171" s="203"/>
      <c r="AX171" s="203"/>
      <c r="AY171" s="203"/>
      <c r="AZ171" s="203"/>
      <c r="BA171" s="203"/>
      <c r="BB171" s="203"/>
      <c r="BC171" s="203"/>
      <c r="BD171" s="203"/>
      <c r="BE171" s="203"/>
      <c r="BF171" s="203"/>
      <c r="BG171" s="203"/>
      <c r="BH171" s="203"/>
      <c r="BI171" s="203"/>
      <c r="BJ171" s="203"/>
      <c r="BK171" s="203"/>
      <c r="BL171" s="203"/>
      <c r="BM171" s="203"/>
      <c r="BN171" s="203"/>
      <c r="BO171" s="203"/>
      <c r="BP171" s="203"/>
      <c r="BQ171" s="203"/>
      <c r="BR171" s="203"/>
      <c r="BS171" s="203"/>
      <c r="BT171" s="203"/>
      <c r="BU171" s="203"/>
      <c r="BV171" s="203"/>
      <c r="BW171" s="203"/>
      <c r="BX171" s="203"/>
      <c r="BY171" s="203"/>
      <c r="BZ171" s="203"/>
      <c r="CA171" s="203"/>
      <c r="CB171" s="203"/>
      <c r="CC171" s="203"/>
      <c r="CD171" s="203"/>
      <c r="CE171" s="203"/>
      <c r="CF171" s="203"/>
      <c r="CG171" s="203"/>
      <c r="CH171" s="203"/>
      <c r="CI171" s="203"/>
      <c r="CJ171" s="203"/>
      <c r="CK171" s="203"/>
      <c r="CL171" s="203"/>
      <c r="CM171" s="203"/>
      <c r="CN171" s="203"/>
      <c r="CO171" s="203"/>
      <c r="CP171" s="203"/>
      <c r="CQ171" s="203"/>
      <c r="CR171" s="203"/>
      <c r="CS171" s="203"/>
      <c r="CT171" s="203"/>
    </row>
    <row r="172" spans="3:98" x14ac:dyDescent="0.2">
      <c r="C172"/>
      <c r="D172" s="203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203"/>
      <c r="AV172" s="203"/>
      <c r="AW172" s="203"/>
      <c r="AX172" s="203"/>
      <c r="AY172" s="203"/>
      <c r="AZ172" s="203"/>
      <c r="BA172" s="203"/>
      <c r="BB172" s="203"/>
      <c r="BC172" s="203"/>
      <c r="BD172" s="203"/>
      <c r="BE172" s="203"/>
      <c r="BF172" s="203"/>
      <c r="BG172" s="203"/>
      <c r="BH172" s="203"/>
      <c r="BI172" s="203"/>
      <c r="BJ172" s="203"/>
      <c r="BK172" s="203"/>
      <c r="BL172" s="203"/>
      <c r="BM172" s="203"/>
      <c r="BN172" s="203"/>
      <c r="BO172" s="203"/>
      <c r="BP172" s="203"/>
      <c r="BQ172" s="203"/>
      <c r="BR172" s="203"/>
      <c r="BS172" s="203"/>
      <c r="BT172" s="203"/>
      <c r="BU172" s="203"/>
      <c r="BV172" s="203"/>
      <c r="BW172" s="203"/>
      <c r="BX172" s="203"/>
      <c r="BY172" s="203"/>
      <c r="BZ172" s="203"/>
      <c r="CA172" s="203"/>
      <c r="CB172" s="203"/>
      <c r="CC172" s="203"/>
      <c r="CD172" s="203"/>
      <c r="CE172" s="203"/>
      <c r="CF172" s="203"/>
      <c r="CG172" s="203"/>
      <c r="CH172" s="203"/>
      <c r="CI172" s="203"/>
      <c r="CJ172" s="203"/>
      <c r="CK172" s="203"/>
      <c r="CL172" s="203"/>
      <c r="CM172" s="203"/>
      <c r="CN172" s="203"/>
      <c r="CO172" s="203"/>
      <c r="CP172" s="203"/>
      <c r="CQ172" s="203"/>
      <c r="CR172" s="203"/>
      <c r="CS172" s="203"/>
      <c r="CT172" s="203"/>
    </row>
    <row r="173" spans="3:98" x14ac:dyDescent="0.2">
      <c r="C173"/>
      <c r="D173" s="203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203"/>
      <c r="AV173" s="203"/>
      <c r="AW173" s="203"/>
      <c r="AX173" s="203"/>
      <c r="AY173" s="203"/>
      <c r="AZ173" s="203"/>
      <c r="BA173" s="203"/>
      <c r="BB173" s="203"/>
      <c r="BC173" s="203"/>
      <c r="BD173" s="203"/>
      <c r="BE173" s="203"/>
      <c r="BF173" s="203"/>
      <c r="BG173" s="203"/>
      <c r="BH173" s="203"/>
      <c r="BI173" s="203"/>
      <c r="BJ173" s="203"/>
      <c r="BK173" s="203"/>
      <c r="BL173" s="203"/>
      <c r="BM173" s="203"/>
      <c r="BN173" s="203"/>
      <c r="BO173" s="203"/>
      <c r="BP173" s="203"/>
      <c r="BQ173" s="203"/>
      <c r="BR173" s="203"/>
      <c r="BS173" s="203"/>
      <c r="BT173" s="203"/>
      <c r="BU173" s="203"/>
      <c r="BV173" s="203"/>
      <c r="BW173" s="203"/>
      <c r="BX173" s="203"/>
      <c r="BY173" s="203"/>
      <c r="BZ173" s="203"/>
      <c r="CA173" s="203"/>
      <c r="CB173" s="203"/>
      <c r="CC173" s="203"/>
      <c r="CD173" s="203"/>
      <c r="CE173" s="203"/>
      <c r="CF173" s="203"/>
      <c r="CG173" s="203"/>
      <c r="CH173" s="203"/>
      <c r="CI173" s="203"/>
      <c r="CJ173" s="203"/>
      <c r="CK173" s="203"/>
      <c r="CL173" s="203"/>
      <c r="CM173" s="203"/>
      <c r="CN173" s="203"/>
      <c r="CO173" s="203"/>
      <c r="CP173" s="203"/>
      <c r="CQ173" s="203"/>
      <c r="CR173" s="203"/>
      <c r="CS173" s="203"/>
      <c r="CT173" s="203"/>
    </row>
    <row r="174" spans="3:98" x14ac:dyDescent="0.2">
      <c r="C174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203"/>
      <c r="AV174" s="203"/>
      <c r="AW174" s="203"/>
      <c r="AX174" s="203"/>
      <c r="AY174" s="203"/>
      <c r="AZ174" s="203"/>
      <c r="BA174" s="203"/>
      <c r="BB174" s="203"/>
      <c r="BC174" s="203"/>
      <c r="BD174" s="203"/>
      <c r="BE174" s="203"/>
      <c r="BF174" s="203"/>
      <c r="BG174" s="203"/>
      <c r="BH174" s="203"/>
      <c r="BI174" s="203"/>
      <c r="BJ174" s="203"/>
      <c r="BK174" s="203"/>
      <c r="BL174" s="203"/>
      <c r="BM174" s="203"/>
      <c r="BN174" s="203"/>
      <c r="BO174" s="203"/>
      <c r="BP174" s="203"/>
      <c r="BQ174" s="203"/>
      <c r="BR174" s="203"/>
      <c r="BS174" s="203"/>
      <c r="BT174" s="203"/>
      <c r="BU174" s="203"/>
      <c r="BV174" s="203"/>
      <c r="BW174" s="203"/>
      <c r="BX174" s="203"/>
      <c r="BY174" s="203"/>
      <c r="BZ174" s="203"/>
      <c r="CA174" s="203"/>
      <c r="CB174" s="203"/>
      <c r="CC174" s="203"/>
      <c r="CD174" s="203"/>
      <c r="CE174" s="203"/>
      <c r="CF174" s="203"/>
      <c r="CG174" s="203"/>
      <c r="CH174" s="203"/>
      <c r="CI174" s="203"/>
      <c r="CJ174" s="203"/>
      <c r="CK174" s="203"/>
      <c r="CL174" s="203"/>
      <c r="CM174" s="203"/>
      <c r="CN174" s="203"/>
      <c r="CO174" s="203"/>
      <c r="CP174" s="203"/>
      <c r="CQ174" s="203"/>
      <c r="CR174" s="203"/>
      <c r="CS174" s="203"/>
      <c r="CT174" s="203"/>
    </row>
    <row r="175" spans="3:98" x14ac:dyDescent="0.2">
      <c r="C175"/>
      <c r="D175" s="203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203"/>
      <c r="AV175" s="203"/>
      <c r="AW175" s="203"/>
      <c r="AX175" s="203"/>
      <c r="AY175" s="203"/>
      <c r="AZ175" s="203"/>
      <c r="BA175" s="203"/>
      <c r="BB175" s="203"/>
      <c r="BC175" s="203"/>
      <c r="BD175" s="203"/>
      <c r="BE175" s="203"/>
      <c r="BF175" s="203"/>
      <c r="BG175" s="203"/>
      <c r="BH175" s="203"/>
      <c r="BI175" s="203"/>
      <c r="BJ175" s="203"/>
      <c r="BK175" s="203"/>
      <c r="BL175" s="203"/>
      <c r="BM175" s="203"/>
      <c r="BN175" s="203"/>
      <c r="BO175" s="203"/>
      <c r="BP175" s="203"/>
      <c r="BQ175" s="203"/>
      <c r="BR175" s="203"/>
      <c r="BS175" s="203"/>
      <c r="BT175" s="203"/>
      <c r="BU175" s="203"/>
      <c r="BV175" s="203"/>
      <c r="BW175" s="203"/>
      <c r="BX175" s="203"/>
      <c r="BY175" s="203"/>
      <c r="BZ175" s="203"/>
      <c r="CA175" s="203"/>
      <c r="CB175" s="203"/>
      <c r="CC175" s="203"/>
      <c r="CD175" s="203"/>
      <c r="CE175" s="203"/>
      <c r="CF175" s="203"/>
      <c r="CG175" s="203"/>
      <c r="CH175" s="203"/>
      <c r="CI175" s="203"/>
      <c r="CJ175" s="203"/>
      <c r="CK175" s="203"/>
      <c r="CL175" s="203"/>
      <c r="CM175" s="203"/>
      <c r="CN175" s="203"/>
      <c r="CO175" s="203"/>
      <c r="CP175" s="203"/>
      <c r="CQ175" s="203"/>
      <c r="CR175" s="203"/>
      <c r="CS175" s="203"/>
      <c r="CT175" s="203"/>
    </row>
    <row r="176" spans="3:98" x14ac:dyDescent="0.2">
      <c r="C176"/>
      <c r="D176" s="203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203"/>
      <c r="AV176" s="203"/>
      <c r="AW176" s="203"/>
      <c r="AX176" s="203"/>
      <c r="AY176" s="203"/>
      <c r="AZ176" s="203"/>
      <c r="BA176" s="203"/>
      <c r="BB176" s="203"/>
      <c r="BC176" s="203"/>
      <c r="BD176" s="203"/>
      <c r="BE176" s="203"/>
      <c r="BF176" s="203"/>
      <c r="BG176" s="203"/>
      <c r="BH176" s="203"/>
      <c r="BI176" s="203"/>
      <c r="BJ176" s="203"/>
      <c r="BK176" s="203"/>
      <c r="BL176" s="203"/>
      <c r="BM176" s="203"/>
      <c r="BN176" s="203"/>
      <c r="BO176" s="203"/>
      <c r="BP176" s="203"/>
      <c r="BQ176" s="203"/>
      <c r="BR176" s="203"/>
      <c r="BS176" s="203"/>
      <c r="BT176" s="203"/>
      <c r="BU176" s="203"/>
      <c r="BV176" s="203"/>
      <c r="BW176" s="203"/>
      <c r="BX176" s="203"/>
      <c r="BY176" s="203"/>
      <c r="BZ176" s="203"/>
      <c r="CA176" s="203"/>
      <c r="CB176" s="203"/>
      <c r="CC176" s="203"/>
      <c r="CD176" s="203"/>
      <c r="CE176" s="203"/>
      <c r="CF176" s="203"/>
      <c r="CG176" s="203"/>
      <c r="CH176" s="203"/>
      <c r="CI176" s="203"/>
      <c r="CJ176" s="203"/>
      <c r="CK176" s="203"/>
      <c r="CL176" s="203"/>
      <c r="CM176" s="203"/>
      <c r="CN176" s="203"/>
      <c r="CO176" s="203"/>
      <c r="CP176" s="203"/>
      <c r="CQ176" s="203"/>
      <c r="CR176" s="203"/>
      <c r="CS176" s="203"/>
      <c r="CT176" s="203"/>
    </row>
    <row r="177" spans="3:98" x14ac:dyDescent="0.2">
      <c r="C177"/>
      <c r="D177" s="203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203"/>
      <c r="AV177" s="203"/>
      <c r="AW177" s="203"/>
      <c r="AX177" s="203"/>
      <c r="AY177" s="203"/>
      <c r="AZ177" s="203"/>
      <c r="BA177" s="203"/>
      <c r="BB177" s="203"/>
      <c r="BC177" s="203"/>
      <c r="BD177" s="203"/>
      <c r="BE177" s="203"/>
      <c r="BF177" s="203"/>
      <c r="BG177" s="203"/>
      <c r="BH177" s="203"/>
      <c r="BI177" s="203"/>
      <c r="BJ177" s="203"/>
      <c r="BK177" s="203"/>
      <c r="BL177" s="203"/>
      <c r="BM177" s="203"/>
      <c r="BN177" s="203"/>
      <c r="BO177" s="203"/>
      <c r="BP177" s="203"/>
      <c r="BQ177" s="203"/>
      <c r="BR177" s="203"/>
      <c r="BS177" s="203"/>
      <c r="BT177" s="203"/>
      <c r="BU177" s="203"/>
      <c r="BV177" s="203"/>
      <c r="BW177" s="203"/>
      <c r="BX177" s="203"/>
      <c r="BY177" s="203"/>
      <c r="BZ177" s="203"/>
      <c r="CA177" s="203"/>
      <c r="CB177" s="203"/>
      <c r="CC177" s="203"/>
      <c r="CD177" s="203"/>
      <c r="CE177" s="203"/>
      <c r="CF177" s="203"/>
      <c r="CG177" s="203"/>
      <c r="CH177" s="203"/>
      <c r="CI177" s="203"/>
      <c r="CJ177" s="203"/>
      <c r="CK177" s="203"/>
      <c r="CL177" s="203"/>
      <c r="CM177" s="203"/>
      <c r="CN177" s="203"/>
      <c r="CO177" s="203"/>
      <c r="CP177" s="203"/>
      <c r="CQ177" s="203"/>
      <c r="CR177" s="203"/>
      <c r="CS177" s="203"/>
      <c r="CT177" s="203"/>
    </row>
  </sheetData>
  <mergeCells count="1">
    <mergeCell ref="A5:B5"/>
  </mergeCells>
  <pageMargins left="0.2" right="0.2" top="0.25" bottom="0.25" header="0" footer="0"/>
  <pageSetup paperSize="5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DESIGN</vt:lpstr>
      <vt:lpstr>BUDGET </vt:lpstr>
      <vt:lpstr>BUDGET SUMMARY</vt:lpstr>
      <vt:lpstr>CUMULATIVE SCHEDULES</vt:lpstr>
      <vt:lpstr>STAFF ALLOCATION</vt:lpstr>
      <vt:lpstr>ANALYSIS</vt:lpstr>
      <vt:lpstr>Budget_Print_Area</vt:lpstr>
      <vt:lpstr>Budget_Title</vt:lpstr>
      <vt:lpstr>ANALYSIS!Print_Area</vt:lpstr>
      <vt:lpstr>'BUDGET '!Print_Area</vt:lpstr>
      <vt:lpstr>'BUDGET SUMMARY'!Print_Area</vt:lpstr>
      <vt:lpstr>'CUMULATIVE SCHEDULES'!Print_Area</vt:lpstr>
      <vt:lpstr>Print_Area</vt:lpstr>
      <vt:lpstr>'BUDGET '!Print_Titles</vt:lpstr>
      <vt:lpstr>'CUMULATIVE SCHEDULES'!Print_Titles</vt:lpstr>
      <vt:lpstr>Title</vt:lpstr>
    </vt:vector>
  </TitlesOfParts>
  <Company>CAMW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Anderson</dc:creator>
  <cp:lastModifiedBy>Zeba Naveed</cp:lastModifiedBy>
  <cp:lastPrinted>2020-03-19T17:15:16Z</cp:lastPrinted>
  <dcterms:created xsi:type="dcterms:W3CDTF">2004-08-09T18:38:10Z</dcterms:created>
  <dcterms:modified xsi:type="dcterms:W3CDTF">2025-03-07T18:40:18Z</dcterms:modified>
</cp:coreProperties>
</file>