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71ABDA3D-DFE1-46A9-96C7-5A31E02F3622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DESIGN" sheetId="5" r:id="rId1"/>
    <sheet name="BUDGET " sheetId="2" r:id="rId2"/>
    <sheet name="BUDGET SUMMARY" sheetId="1" r:id="rId3"/>
    <sheet name="STAFF ALLOCATION" sheetId="4" r:id="rId4"/>
    <sheet name="ANALYSIS" sheetId="6" r:id="rId5"/>
  </sheets>
  <definedNames>
    <definedName name="Budget_Print_Area">'BUDGET '!$A$10:$S$142</definedName>
    <definedName name="Budget_Title">'BUDGET '!$A$1:$S$8</definedName>
    <definedName name="_xlnm.Print_Area" localSheetId="4">ANALYSIS!$A$1:$F$55</definedName>
    <definedName name="_xlnm.Print_Area" localSheetId="1">'BUDGET '!$A$9:$S$142</definedName>
    <definedName name="_xlnm.Print_Area" localSheetId="2">'BUDGET SUMMARY'!$A$1:$L$31</definedName>
    <definedName name="_xlnm.Print_Area">#REF!</definedName>
    <definedName name="_xlnm.Print_Titles" localSheetId="1">'BUDGET '!$1:$8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6" l="1"/>
  <c r="G63" i="2" l="1"/>
  <c r="I63" i="2"/>
  <c r="K63" i="2"/>
  <c r="M63" i="2"/>
  <c r="O63" i="2"/>
  <c r="Q63" i="2"/>
  <c r="S63" i="2"/>
  <c r="A2" i="1" l="1"/>
  <c r="A3" i="1"/>
  <c r="A4" i="1"/>
  <c r="A5" i="1"/>
  <c r="A6" i="1"/>
  <c r="A7" i="1"/>
  <c r="A8" i="1"/>
  <c r="A2" i="4" s="1"/>
  <c r="Q133" i="2"/>
  <c r="Q120" i="2"/>
  <c r="Q112" i="2"/>
  <c r="Q104" i="2"/>
  <c r="Q91" i="2"/>
  <c r="Q84" i="2"/>
  <c r="Q77" i="2"/>
  <c r="Q70" i="2"/>
  <c r="Q56" i="2"/>
  <c r="Q45" i="2"/>
  <c r="O133" i="2"/>
  <c r="Q48" i="2"/>
  <c r="Q49" i="2"/>
  <c r="Q50" i="2"/>
  <c r="Q51" i="2"/>
  <c r="Q52" i="2"/>
  <c r="Q47" i="2"/>
  <c r="O48" i="2"/>
  <c r="O49" i="2"/>
  <c r="O50" i="2"/>
  <c r="O51" i="2"/>
  <c r="O52" i="2"/>
  <c r="O47" i="2"/>
  <c r="Q59" i="2"/>
  <c r="Q60" i="2"/>
  <c r="Q61" i="2"/>
  <c r="Q62" i="2"/>
  <c r="Q64" i="2"/>
  <c r="Q65" i="2"/>
  <c r="Q66" i="2"/>
  <c r="Q58" i="2"/>
  <c r="O59" i="2"/>
  <c r="O60" i="2"/>
  <c r="O61" i="2"/>
  <c r="O62" i="2"/>
  <c r="O64" i="2"/>
  <c r="O65" i="2"/>
  <c r="O66" i="2"/>
  <c r="O58" i="2"/>
  <c r="Q80" i="2"/>
  <c r="Q79" i="2"/>
  <c r="O80" i="2"/>
  <c r="O79" i="2"/>
  <c r="Q94" i="2"/>
  <c r="Q95" i="2"/>
  <c r="Q96" i="2"/>
  <c r="Q97" i="2"/>
  <c r="Q98" i="2"/>
  <c r="Q99" i="2"/>
  <c r="Q100" i="2"/>
  <c r="Q93" i="2"/>
  <c r="O94" i="2"/>
  <c r="O95" i="2"/>
  <c r="O96" i="2"/>
  <c r="O97" i="2"/>
  <c r="O98" i="2"/>
  <c r="O99" i="2"/>
  <c r="O100" i="2"/>
  <c r="O93" i="2"/>
  <c r="Q107" i="2"/>
  <c r="Q108" i="2"/>
  <c r="Q106" i="2"/>
  <c r="O107" i="2"/>
  <c r="O108" i="2"/>
  <c r="O106" i="2"/>
  <c r="Q115" i="2"/>
  <c r="Q116" i="2"/>
  <c r="O115" i="2"/>
  <c r="O116" i="2"/>
  <c r="Q123" i="2"/>
  <c r="Q124" i="2"/>
  <c r="Q122" i="2"/>
  <c r="O123" i="2"/>
  <c r="O124" i="2"/>
  <c r="O122" i="2"/>
  <c r="P125" i="2"/>
  <c r="R125" i="2"/>
  <c r="O120" i="2"/>
  <c r="P117" i="2"/>
  <c r="R117" i="2"/>
  <c r="O112" i="2"/>
  <c r="P109" i="2"/>
  <c r="R109" i="2"/>
  <c r="O104" i="2"/>
  <c r="P101" i="2"/>
  <c r="R101" i="2"/>
  <c r="O91" i="2"/>
  <c r="Q87" i="2"/>
  <c r="Q86" i="2"/>
  <c r="O87" i="2"/>
  <c r="O86" i="2"/>
  <c r="P88" i="2"/>
  <c r="R88" i="2"/>
  <c r="O84" i="2"/>
  <c r="P81" i="2"/>
  <c r="R81" i="2"/>
  <c r="O74" i="2"/>
  <c r="P74" i="2"/>
  <c r="Q74" i="2"/>
  <c r="R74" i="2"/>
  <c r="S73" i="2"/>
  <c r="S72" i="2"/>
  <c r="S71" i="2"/>
  <c r="O70" i="2"/>
  <c r="O77" i="2"/>
  <c r="P67" i="2"/>
  <c r="R67" i="2"/>
  <c r="O56" i="2"/>
  <c r="P53" i="2"/>
  <c r="R53" i="2"/>
  <c r="O45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17" i="2"/>
  <c r="P42" i="2"/>
  <c r="R42" i="2"/>
  <c r="Q14" i="2"/>
  <c r="R132" i="2" s="1"/>
  <c r="O14" i="2"/>
  <c r="P13" i="2" s="1"/>
  <c r="M14" i="2"/>
  <c r="K14" i="2"/>
  <c r="I14" i="2"/>
  <c r="G14" i="2"/>
  <c r="Q88" i="2" l="1"/>
  <c r="R103" i="2"/>
  <c r="K15" i="1"/>
  <c r="L15" i="1"/>
  <c r="L22" i="1"/>
  <c r="R13" i="2"/>
  <c r="R69" i="2"/>
  <c r="O109" i="2"/>
  <c r="K26" i="1" s="1"/>
  <c r="L24" i="1"/>
  <c r="O88" i="2"/>
  <c r="K24" i="1" s="1"/>
  <c r="K22" i="1"/>
  <c r="R128" i="2"/>
  <c r="R136" i="2" s="1"/>
  <c r="P128" i="2"/>
  <c r="P136" i="2" s="1"/>
  <c r="P76" i="2"/>
  <c r="Q125" i="2"/>
  <c r="L28" i="1" s="1"/>
  <c r="R76" i="2"/>
  <c r="R111" i="2"/>
  <c r="P44" i="2"/>
  <c r="P83" i="2"/>
  <c r="P119" i="2"/>
  <c r="Q101" i="2"/>
  <c r="L25" i="1" s="1"/>
  <c r="O81" i="2"/>
  <c r="K23" i="1" s="1"/>
  <c r="R44" i="2"/>
  <c r="R83" i="2"/>
  <c r="R119" i="2"/>
  <c r="P132" i="2"/>
  <c r="Q81" i="2"/>
  <c r="L23" i="1" s="1"/>
  <c r="R55" i="2"/>
  <c r="R90" i="2"/>
  <c r="Q109" i="2"/>
  <c r="L26" i="1" s="1"/>
  <c r="P55" i="2"/>
  <c r="P90" i="2"/>
  <c r="P69" i="2"/>
  <c r="P103" i="2"/>
  <c r="P111" i="2"/>
  <c r="O53" i="2"/>
  <c r="K19" i="1" s="1"/>
  <c r="O67" i="2"/>
  <c r="K20" i="1" s="1"/>
  <c r="O101" i="2"/>
  <c r="K25" i="1" s="1"/>
  <c r="O125" i="2"/>
  <c r="K28" i="1" s="1"/>
  <c r="Q67" i="2"/>
  <c r="L20" i="1" s="1"/>
  <c r="Q53" i="2"/>
  <c r="L19" i="1" s="1"/>
  <c r="Q42" i="2"/>
  <c r="L18" i="1" s="1"/>
  <c r="O42" i="2"/>
  <c r="K18" i="1" s="1"/>
  <c r="L21" i="1" l="1"/>
  <c r="K21" i="1"/>
  <c r="C53" i="5" l="1"/>
  <c r="C54" i="5"/>
  <c r="G39" i="2"/>
  <c r="I39" i="2"/>
  <c r="K39" i="2"/>
  <c r="M39" i="2"/>
  <c r="E34" i="4"/>
  <c r="F34" i="4"/>
  <c r="G34" i="4"/>
  <c r="H34" i="4"/>
  <c r="I34" i="4"/>
  <c r="I35" i="4" s="1"/>
  <c r="J34" i="4"/>
  <c r="J35" i="4" s="1"/>
  <c r="K34" i="4"/>
  <c r="L34" i="4"/>
  <c r="M34" i="4"/>
  <c r="N34" i="4"/>
  <c r="O34" i="4"/>
  <c r="P34" i="4"/>
  <c r="Q34" i="4"/>
  <c r="R34" i="4"/>
  <c r="D34" i="4"/>
  <c r="S39" i="2" l="1"/>
  <c r="C21" i="6" l="1"/>
  <c r="C22" i="6"/>
  <c r="C23" i="6"/>
  <c r="C24" i="6"/>
  <c r="C25" i="6"/>
  <c r="C26" i="6"/>
  <c r="C27" i="6"/>
  <c r="C28" i="6"/>
  <c r="C29" i="6"/>
  <c r="C30" i="6"/>
  <c r="C31" i="6"/>
  <c r="B21" i="6"/>
  <c r="B22" i="6"/>
  <c r="B23" i="6"/>
  <c r="B24" i="6"/>
  <c r="B25" i="6"/>
  <c r="B26" i="6"/>
  <c r="B27" i="6"/>
  <c r="B28" i="6"/>
  <c r="B29" i="6"/>
  <c r="B30" i="6"/>
  <c r="B31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S27" i="4"/>
  <c r="S28" i="4"/>
  <c r="S29" i="4"/>
  <c r="S30" i="4"/>
  <c r="S31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G31" i="2"/>
  <c r="I31" i="2"/>
  <c r="K31" i="2"/>
  <c r="M31" i="2"/>
  <c r="G32" i="2"/>
  <c r="I32" i="2"/>
  <c r="K32" i="2"/>
  <c r="M32" i="2"/>
  <c r="S32" i="2" l="1"/>
  <c r="E23" i="6" s="1"/>
  <c r="D23" i="6" s="1"/>
  <c r="S31" i="2"/>
  <c r="E22" i="6" s="1"/>
  <c r="D22" i="6" s="1"/>
  <c r="A9" i="4"/>
  <c r="S1" i="4" l="1"/>
  <c r="R35" i="4" l="1"/>
  <c r="Q35" i="4"/>
  <c r="P35" i="4"/>
  <c r="O35" i="4"/>
  <c r="N35" i="4"/>
  <c r="E47" i="6" s="1"/>
  <c r="M35" i="4"/>
  <c r="L35" i="4"/>
  <c r="K35" i="4"/>
  <c r="H35" i="4"/>
  <c r="G35" i="4"/>
  <c r="F35" i="4"/>
  <c r="E35" i="4"/>
  <c r="D35" i="4"/>
  <c r="S33" i="4"/>
  <c r="S32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H88" i="2"/>
  <c r="J88" i="2"/>
  <c r="L88" i="2"/>
  <c r="N88" i="2"/>
  <c r="M87" i="2"/>
  <c r="K87" i="2"/>
  <c r="I87" i="2"/>
  <c r="G87" i="2"/>
  <c r="S87" i="2" s="1"/>
  <c r="E24" i="1" l="1"/>
  <c r="S35" i="4"/>
  <c r="S34" i="4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l="1"/>
  <c r="E1" i="6"/>
  <c r="A40" i="6" l="1"/>
  <c r="A41" i="6" s="1"/>
  <c r="A42" i="6" s="1"/>
  <c r="A43" i="6" s="1"/>
  <c r="A44" i="6" s="1"/>
  <c r="A45" i="6" s="1"/>
  <c r="A47" i="6" s="1"/>
  <c r="G33" i="2"/>
  <c r="I33" i="2"/>
  <c r="K33" i="2"/>
  <c r="M33" i="2"/>
  <c r="G34" i="2"/>
  <c r="I34" i="2"/>
  <c r="K34" i="2"/>
  <c r="M34" i="2"/>
  <c r="G35" i="2"/>
  <c r="I35" i="2"/>
  <c r="K35" i="2"/>
  <c r="M35" i="2"/>
  <c r="G36" i="2"/>
  <c r="I36" i="2"/>
  <c r="K36" i="2"/>
  <c r="M36" i="2"/>
  <c r="G37" i="2"/>
  <c r="I37" i="2"/>
  <c r="K37" i="2"/>
  <c r="M37" i="2"/>
  <c r="G38" i="2"/>
  <c r="I38" i="2"/>
  <c r="K38" i="2"/>
  <c r="M38" i="2"/>
  <c r="G40" i="2"/>
  <c r="I40" i="2"/>
  <c r="K40" i="2"/>
  <c r="M40" i="2"/>
  <c r="A48" i="6" l="1"/>
  <c r="A49" i="6" s="1"/>
  <c r="A51" i="6" s="1"/>
  <c r="A52" i="6" s="1"/>
  <c r="A53" i="6" s="1"/>
  <c r="S37" i="2"/>
  <c r="S34" i="2"/>
  <c r="E25" i="6" s="1"/>
  <c r="D25" i="6" s="1"/>
  <c r="S35" i="2"/>
  <c r="S38" i="2"/>
  <c r="E29" i="6" s="1"/>
  <c r="D29" i="6" s="1"/>
  <c r="S40" i="2"/>
  <c r="S36" i="2"/>
  <c r="E27" i="6" s="1"/>
  <c r="D27" i="6" s="1"/>
  <c r="S33" i="2"/>
  <c r="E24" i="6" s="1"/>
  <c r="D24" i="6" s="1"/>
  <c r="E28" i="6"/>
  <c r="D28" i="6" s="1"/>
  <c r="E30" i="6"/>
  <c r="E26" i="6"/>
  <c r="D26" i="6" s="1"/>
  <c r="C125" i="2" l="1"/>
  <c r="C101" i="2" l="1"/>
  <c r="M116" i="2" l="1"/>
  <c r="K116" i="2"/>
  <c r="I116" i="2"/>
  <c r="G116" i="2"/>
  <c r="M115" i="2"/>
  <c r="K115" i="2"/>
  <c r="I115" i="2"/>
  <c r="G115" i="2"/>
  <c r="S115" i="2" s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7" i="6"/>
  <c r="G59" i="2"/>
  <c r="I59" i="2"/>
  <c r="K59" i="2"/>
  <c r="M59" i="2"/>
  <c r="G60" i="2"/>
  <c r="I60" i="2"/>
  <c r="K60" i="2"/>
  <c r="M60" i="2"/>
  <c r="A2" i="6"/>
  <c r="A1" i="6"/>
  <c r="F40" i="6"/>
  <c r="F42" i="6" s="1"/>
  <c r="M18" i="2"/>
  <c r="M19" i="2"/>
  <c r="M20" i="2"/>
  <c r="M21" i="2"/>
  <c r="M22" i="2"/>
  <c r="M23" i="2"/>
  <c r="M24" i="2"/>
  <c r="M25" i="2"/>
  <c r="M26" i="2"/>
  <c r="M27" i="2"/>
  <c r="M28" i="2"/>
  <c r="M29" i="2"/>
  <c r="K18" i="2"/>
  <c r="K19" i="2"/>
  <c r="K20" i="2"/>
  <c r="K21" i="2"/>
  <c r="K22" i="2"/>
  <c r="K23" i="2"/>
  <c r="K24" i="2"/>
  <c r="K25" i="2"/>
  <c r="K26" i="2"/>
  <c r="K27" i="2"/>
  <c r="K28" i="2"/>
  <c r="I18" i="2"/>
  <c r="I19" i="2"/>
  <c r="I20" i="2"/>
  <c r="I21" i="2"/>
  <c r="I22" i="2"/>
  <c r="I23" i="2"/>
  <c r="I24" i="2"/>
  <c r="I25" i="2"/>
  <c r="I26" i="2"/>
  <c r="I27" i="2"/>
  <c r="I28" i="2"/>
  <c r="I29" i="2"/>
  <c r="G18" i="2"/>
  <c r="G19" i="2"/>
  <c r="G20" i="2"/>
  <c r="G21" i="2"/>
  <c r="G22" i="2"/>
  <c r="G23" i="2"/>
  <c r="G24" i="2"/>
  <c r="G25" i="2"/>
  <c r="G26" i="2"/>
  <c r="G27" i="2"/>
  <c r="G28" i="2"/>
  <c r="G29" i="2"/>
  <c r="A20" i="1"/>
  <c r="A19" i="1"/>
  <c r="A18" i="1"/>
  <c r="A17" i="1"/>
  <c r="M61" i="2"/>
  <c r="M62" i="2"/>
  <c r="M64" i="2"/>
  <c r="M65" i="2"/>
  <c r="M66" i="2"/>
  <c r="M58" i="2"/>
  <c r="N67" i="2"/>
  <c r="N53" i="2"/>
  <c r="M49" i="2"/>
  <c r="M50" i="2"/>
  <c r="M51" i="2"/>
  <c r="M52" i="2"/>
  <c r="H42" i="2"/>
  <c r="J42" i="2"/>
  <c r="L42" i="2"/>
  <c r="N42" i="2"/>
  <c r="M17" i="2"/>
  <c r="M30" i="2"/>
  <c r="M41" i="2"/>
  <c r="L67" i="2"/>
  <c r="J67" i="2"/>
  <c r="H67" i="2"/>
  <c r="C67" i="2"/>
  <c r="K66" i="2"/>
  <c r="I66" i="2"/>
  <c r="G66" i="2"/>
  <c r="K65" i="2"/>
  <c r="I65" i="2"/>
  <c r="G65" i="2"/>
  <c r="K64" i="2"/>
  <c r="I64" i="2"/>
  <c r="G64" i="2"/>
  <c r="K62" i="2"/>
  <c r="I62" i="2"/>
  <c r="G62" i="2"/>
  <c r="K61" i="2"/>
  <c r="I61" i="2"/>
  <c r="G61" i="2"/>
  <c r="K58" i="2"/>
  <c r="I58" i="2"/>
  <c r="G58" i="2"/>
  <c r="L53" i="2"/>
  <c r="J53" i="2"/>
  <c r="H53" i="2"/>
  <c r="K52" i="2"/>
  <c r="I52" i="2"/>
  <c r="G52" i="2"/>
  <c r="K51" i="2"/>
  <c r="I51" i="2"/>
  <c r="G51" i="2"/>
  <c r="K50" i="2"/>
  <c r="I50" i="2"/>
  <c r="G50" i="2"/>
  <c r="K49" i="2"/>
  <c r="I49" i="2"/>
  <c r="G49" i="2"/>
  <c r="K41" i="2"/>
  <c r="I41" i="2"/>
  <c r="G41" i="2"/>
  <c r="K30" i="2"/>
  <c r="I30" i="2"/>
  <c r="G30" i="2"/>
  <c r="K29" i="2"/>
  <c r="K17" i="2"/>
  <c r="I17" i="2"/>
  <c r="G17" i="2"/>
  <c r="A28" i="1"/>
  <c r="A27" i="1"/>
  <c r="A26" i="1"/>
  <c r="A25" i="1"/>
  <c r="A24" i="1"/>
  <c r="A23" i="1"/>
  <c r="A22" i="1"/>
  <c r="M123" i="2"/>
  <c r="M124" i="2"/>
  <c r="M122" i="2"/>
  <c r="K123" i="2"/>
  <c r="K124" i="2"/>
  <c r="K122" i="2"/>
  <c r="I123" i="2"/>
  <c r="I124" i="2"/>
  <c r="I122" i="2"/>
  <c r="G123" i="2"/>
  <c r="G124" i="2"/>
  <c r="G122" i="2"/>
  <c r="M107" i="2"/>
  <c r="M108" i="2"/>
  <c r="M106" i="2"/>
  <c r="K107" i="2"/>
  <c r="K108" i="2"/>
  <c r="K106" i="2"/>
  <c r="I107" i="2"/>
  <c r="I108" i="2"/>
  <c r="I106" i="2"/>
  <c r="G107" i="2"/>
  <c r="G108" i="2"/>
  <c r="G106" i="2"/>
  <c r="M94" i="2"/>
  <c r="M95" i="2"/>
  <c r="M96" i="2"/>
  <c r="M97" i="2"/>
  <c r="M98" i="2"/>
  <c r="M99" i="2"/>
  <c r="M100" i="2"/>
  <c r="M93" i="2"/>
  <c r="K94" i="2"/>
  <c r="K95" i="2"/>
  <c r="K96" i="2"/>
  <c r="K97" i="2"/>
  <c r="K98" i="2"/>
  <c r="K99" i="2"/>
  <c r="K100" i="2"/>
  <c r="K93" i="2"/>
  <c r="I94" i="2"/>
  <c r="I95" i="2"/>
  <c r="I96" i="2"/>
  <c r="I97" i="2"/>
  <c r="I98" i="2"/>
  <c r="I99" i="2"/>
  <c r="I100" i="2"/>
  <c r="I93" i="2"/>
  <c r="G94" i="2"/>
  <c r="G95" i="2"/>
  <c r="G96" i="2"/>
  <c r="G97" i="2"/>
  <c r="G98" i="2"/>
  <c r="S98" i="2" s="1"/>
  <c r="G99" i="2"/>
  <c r="G100" i="2"/>
  <c r="G93" i="2"/>
  <c r="M86" i="2"/>
  <c r="M88" i="2" s="1"/>
  <c r="J24" i="1" s="1"/>
  <c r="K86" i="2"/>
  <c r="K88" i="2" s="1"/>
  <c r="I86" i="2"/>
  <c r="I88" i="2" s="1"/>
  <c r="G86" i="2"/>
  <c r="M80" i="2"/>
  <c r="M79" i="2"/>
  <c r="K80" i="2"/>
  <c r="K79" i="2"/>
  <c r="I80" i="2"/>
  <c r="I79" i="2"/>
  <c r="G80" i="2"/>
  <c r="G79" i="2"/>
  <c r="G74" i="2"/>
  <c r="H74" i="2"/>
  <c r="H81" i="2"/>
  <c r="H101" i="2"/>
  <c r="H109" i="2"/>
  <c r="H117" i="2"/>
  <c r="H125" i="2"/>
  <c r="I74" i="2"/>
  <c r="J74" i="2"/>
  <c r="J81" i="2"/>
  <c r="J101" i="2"/>
  <c r="J109" i="2"/>
  <c r="J117" i="2"/>
  <c r="J125" i="2"/>
  <c r="K74" i="2"/>
  <c r="L74" i="2"/>
  <c r="L81" i="2"/>
  <c r="L101" i="2"/>
  <c r="L109" i="2"/>
  <c r="L117" i="2"/>
  <c r="L125" i="2"/>
  <c r="M74" i="2"/>
  <c r="N74" i="2"/>
  <c r="N81" i="2"/>
  <c r="N101" i="2"/>
  <c r="N109" i="2"/>
  <c r="N117" i="2"/>
  <c r="N125" i="2"/>
  <c r="A1" i="1"/>
  <c r="S1" i="2"/>
  <c r="I1" i="1"/>
  <c r="S17" i="2" l="1"/>
  <c r="S116" i="2"/>
  <c r="S97" i="2"/>
  <c r="S52" i="2"/>
  <c r="S51" i="2"/>
  <c r="S59" i="2"/>
  <c r="S62" i="2"/>
  <c r="S96" i="2"/>
  <c r="S20" i="2"/>
  <c r="E28" i="1"/>
  <c r="E27" i="1"/>
  <c r="E20" i="1"/>
  <c r="E23" i="1"/>
  <c r="E22" i="1"/>
  <c r="D22" i="1"/>
  <c r="E18" i="1"/>
  <c r="E26" i="1"/>
  <c r="E25" i="1"/>
  <c r="E19" i="1"/>
  <c r="S50" i="2"/>
  <c r="S61" i="2"/>
  <c r="S65" i="2"/>
  <c r="S25" i="2"/>
  <c r="E16" i="6" s="1"/>
  <c r="D16" i="6" s="1"/>
  <c r="S58" i="2"/>
  <c r="S64" i="2"/>
  <c r="S94" i="2"/>
  <c r="S95" i="2"/>
  <c r="S106" i="2"/>
  <c r="S122" i="2"/>
  <c r="S108" i="2"/>
  <c r="S124" i="2"/>
  <c r="S66" i="2"/>
  <c r="S60" i="2"/>
  <c r="S80" i="2"/>
  <c r="S100" i="2"/>
  <c r="S99" i="2"/>
  <c r="S49" i="2"/>
  <c r="S123" i="2"/>
  <c r="S107" i="2"/>
  <c r="S93" i="2"/>
  <c r="G88" i="2"/>
  <c r="D24" i="1" s="1"/>
  <c r="S86" i="2"/>
  <c r="S88" i="2" s="1"/>
  <c r="M24" i="1" s="1"/>
  <c r="S79" i="2"/>
  <c r="S29" i="2"/>
  <c r="E20" i="6" s="1"/>
  <c r="D20" i="6" s="1"/>
  <c r="S26" i="2"/>
  <c r="E17" i="6" s="1"/>
  <c r="D17" i="6" s="1"/>
  <c r="S24" i="2"/>
  <c r="E15" i="6" s="1"/>
  <c r="D15" i="6" s="1"/>
  <c r="S18" i="2"/>
  <c r="E9" i="6" s="1"/>
  <c r="D9" i="6" s="1"/>
  <c r="S30" i="2"/>
  <c r="E21" i="6" s="1"/>
  <c r="D21" i="6" s="1"/>
  <c r="S23" i="2"/>
  <c r="E14" i="6" s="1"/>
  <c r="D14" i="6" s="1"/>
  <c r="S22" i="2"/>
  <c r="E13" i="6" s="1"/>
  <c r="D13" i="6" s="1"/>
  <c r="S21" i="2"/>
  <c r="E12" i="6" s="1"/>
  <c r="D12" i="6" s="1"/>
  <c r="S27" i="2"/>
  <c r="E18" i="6" s="1"/>
  <c r="D18" i="6" s="1"/>
  <c r="S41" i="2"/>
  <c r="E31" i="6" s="1"/>
  <c r="D31" i="6" s="1"/>
  <c r="S19" i="2"/>
  <c r="E10" i="6" s="1"/>
  <c r="D10" i="6" s="1"/>
  <c r="S28" i="2"/>
  <c r="E19" i="6" s="1"/>
  <c r="D19" i="6" s="1"/>
  <c r="M120" i="2"/>
  <c r="M91" i="2"/>
  <c r="M70" i="2"/>
  <c r="M77" i="2"/>
  <c r="M112" i="2"/>
  <c r="M84" i="2"/>
  <c r="M56" i="2"/>
  <c r="M104" i="2"/>
  <c r="M45" i="2"/>
  <c r="M133" i="2"/>
  <c r="I22" i="1"/>
  <c r="G104" i="2"/>
  <c r="G91" i="2"/>
  <c r="G84" i="2"/>
  <c r="G77" i="2"/>
  <c r="G70" i="2"/>
  <c r="G56" i="2"/>
  <c r="G45" i="2"/>
  <c r="G133" i="2"/>
  <c r="G120" i="2"/>
  <c r="G112" i="2"/>
  <c r="I133" i="2"/>
  <c r="I120" i="2"/>
  <c r="I112" i="2"/>
  <c r="I104" i="2"/>
  <c r="I91" i="2"/>
  <c r="I84" i="2"/>
  <c r="I70" i="2"/>
  <c r="I77" i="2"/>
  <c r="I56" i="2"/>
  <c r="I45" i="2"/>
  <c r="K133" i="2"/>
  <c r="K104" i="2"/>
  <c r="K77" i="2"/>
  <c r="K45" i="2"/>
  <c r="K120" i="2"/>
  <c r="K91" i="2"/>
  <c r="K70" i="2"/>
  <c r="K112" i="2"/>
  <c r="K84" i="2"/>
  <c r="K56" i="2"/>
  <c r="K81" i="2"/>
  <c r="I23" i="1" s="1"/>
  <c r="I81" i="2"/>
  <c r="H23" i="1" s="1"/>
  <c r="K109" i="2"/>
  <c r="I26" i="1" s="1"/>
  <c r="J22" i="1"/>
  <c r="G22" i="1"/>
  <c r="M109" i="2"/>
  <c r="J26" i="1" s="1"/>
  <c r="M125" i="2"/>
  <c r="J28" i="1" s="1"/>
  <c r="K101" i="2"/>
  <c r="I25" i="1" s="1"/>
  <c r="G109" i="2"/>
  <c r="G125" i="2"/>
  <c r="K125" i="2"/>
  <c r="I28" i="1" s="1"/>
  <c r="E5" i="6"/>
  <c r="G42" i="2"/>
  <c r="J128" i="2"/>
  <c r="J136" i="2" s="1"/>
  <c r="I109" i="2"/>
  <c r="H26" i="1" s="1"/>
  <c r="I125" i="2"/>
  <c r="H28" i="1" s="1"/>
  <c r="N128" i="2"/>
  <c r="N136" i="2" s="1"/>
  <c r="H22" i="1"/>
  <c r="J15" i="1"/>
  <c r="L128" i="2"/>
  <c r="L136" i="2" s="1"/>
  <c r="S74" i="2"/>
  <c r="M22" i="1" s="1"/>
  <c r="A1" i="4"/>
  <c r="K67" i="2"/>
  <c r="I20" i="1" s="1"/>
  <c r="I42" i="2"/>
  <c r="H18" i="1" s="1"/>
  <c r="G81" i="2"/>
  <c r="G101" i="2"/>
  <c r="I101" i="2"/>
  <c r="H25" i="1" s="1"/>
  <c r="M101" i="2"/>
  <c r="J25" i="1" s="1"/>
  <c r="M67" i="2"/>
  <c r="J20" i="1" s="1"/>
  <c r="M81" i="2"/>
  <c r="E8" i="6"/>
  <c r="D8" i="6" s="1"/>
  <c r="K42" i="2"/>
  <c r="I18" i="1" s="1"/>
  <c r="M42" i="2"/>
  <c r="J18" i="1" s="1"/>
  <c r="H24" i="1"/>
  <c r="G67" i="2"/>
  <c r="G15" i="1"/>
  <c r="I15" i="1"/>
  <c r="H15" i="1"/>
  <c r="I67" i="2"/>
  <c r="H128" i="2"/>
  <c r="H136" i="2" s="1"/>
  <c r="I24" i="1"/>
  <c r="E11" i="6"/>
  <c r="D11" i="6" s="1"/>
  <c r="F44" i="6"/>
  <c r="F45" i="6" s="1"/>
  <c r="F49" i="6"/>
  <c r="S136" i="2" l="1"/>
  <c r="G28" i="1"/>
  <c r="D28" i="1"/>
  <c r="D26" i="1"/>
  <c r="G25" i="1"/>
  <c r="D25" i="1"/>
  <c r="G24" i="1"/>
  <c r="G23" i="1"/>
  <c r="D23" i="1"/>
  <c r="G20" i="1"/>
  <c r="D20" i="1"/>
  <c r="F20" i="1" s="1"/>
  <c r="G18" i="1"/>
  <c r="D18" i="1"/>
  <c r="F18" i="1" s="1"/>
  <c r="N132" i="2"/>
  <c r="N103" i="2"/>
  <c r="N76" i="2"/>
  <c r="N44" i="2"/>
  <c r="N119" i="2"/>
  <c r="N90" i="2"/>
  <c r="N69" i="2"/>
  <c r="N111" i="2"/>
  <c r="N83" i="2"/>
  <c r="N55" i="2"/>
  <c r="H119" i="2"/>
  <c r="H111" i="2"/>
  <c r="H103" i="2"/>
  <c r="H90" i="2"/>
  <c r="H83" i="2"/>
  <c r="H76" i="2"/>
  <c r="H69" i="2"/>
  <c r="H55" i="2"/>
  <c r="H44" i="2"/>
  <c r="H132" i="2"/>
  <c r="J44" i="2"/>
  <c r="J132" i="2"/>
  <c r="J119" i="2"/>
  <c r="J111" i="2"/>
  <c r="J103" i="2"/>
  <c r="J90" i="2"/>
  <c r="J83" i="2"/>
  <c r="J76" i="2"/>
  <c r="J55" i="2"/>
  <c r="J69" i="2"/>
  <c r="L132" i="2"/>
  <c r="L103" i="2"/>
  <c r="L76" i="2"/>
  <c r="L44" i="2"/>
  <c r="L119" i="2"/>
  <c r="L90" i="2"/>
  <c r="L69" i="2"/>
  <c r="L111" i="2"/>
  <c r="L83" i="2"/>
  <c r="L55" i="2"/>
  <c r="F22" i="1"/>
  <c r="H13" i="2"/>
  <c r="L13" i="2"/>
  <c r="N13" i="2"/>
  <c r="E21" i="1"/>
  <c r="J13" i="2"/>
  <c r="F26" i="1"/>
  <c r="S125" i="2"/>
  <c r="M28" i="1" s="1"/>
  <c r="F28" i="1"/>
  <c r="F25" i="1"/>
  <c r="G26" i="1"/>
  <c r="S81" i="2"/>
  <c r="M23" i="1" s="1"/>
  <c r="E29" i="1"/>
  <c r="F23" i="1"/>
  <c r="S101" i="2"/>
  <c r="M25" i="1" s="1"/>
  <c r="S109" i="2"/>
  <c r="J23" i="1"/>
  <c r="F24" i="1"/>
  <c r="S67" i="2"/>
  <c r="E36" i="6" s="1"/>
  <c r="H20" i="1"/>
  <c r="S42" i="2"/>
  <c r="E48" i="6"/>
  <c r="M26" i="1" l="1"/>
  <c r="C114" i="2"/>
  <c r="M18" i="1"/>
  <c r="D36" i="6"/>
  <c r="D41" i="6" s="1"/>
  <c r="E41" i="6"/>
  <c r="E31" i="1"/>
  <c r="M20" i="1"/>
  <c r="I47" i="2"/>
  <c r="M47" i="2"/>
  <c r="C53" i="2"/>
  <c r="K47" i="2"/>
  <c r="G47" i="2"/>
  <c r="S47" i="2" l="1"/>
  <c r="Q114" i="2"/>
  <c r="Q117" i="2" s="1"/>
  <c r="O114" i="2"/>
  <c r="O117" i="2" s="1"/>
  <c r="K114" i="2"/>
  <c r="K117" i="2" s="1"/>
  <c r="I27" i="1" s="1"/>
  <c r="I29" i="1" s="1"/>
  <c r="G114" i="2"/>
  <c r="M114" i="2"/>
  <c r="M117" i="2" s="1"/>
  <c r="J27" i="1" s="1"/>
  <c r="J29" i="1" s="1"/>
  <c r="I114" i="2"/>
  <c r="I117" i="2" s="1"/>
  <c r="H27" i="1" s="1"/>
  <c r="H29" i="1" s="1"/>
  <c r="K48" i="2"/>
  <c r="K53" i="2" s="1"/>
  <c r="I48" i="2"/>
  <c r="I53" i="2" s="1"/>
  <c r="G48" i="2"/>
  <c r="M48" i="2"/>
  <c r="M53" i="2" s="1"/>
  <c r="O128" i="2" l="1"/>
  <c r="O139" i="2" s="1"/>
  <c r="K27" i="1"/>
  <c r="K29" i="1" s="1"/>
  <c r="K31" i="1" s="1"/>
  <c r="Q128" i="2"/>
  <c r="Q139" i="2" s="1"/>
  <c r="L27" i="1"/>
  <c r="L29" i="1" s="1"/>
  <c r="L31" i="1" s="1"/>
  <c r="S114" i="2"/>
  <c r="S117" i="2" s="1"/>
  <c r="S48" i="2"/>
  <c r="S53" i="2" s="1"/>
  <c r="G117" i="2"/>
  <c r="D27" i="1" s="1"/>
  <c r="M128" i="2"/>
  <c r="M139" i="2" s="1"/>
  <c r="J19" i="1"/>
  <c r="J21" i="1" s="1"/>
  <c r="J31" i="1" s="1"/>
  <c r="H19" i="1"/>
  <c r="H21" i="1" s="1"/>
  <c r="H31" i="1" s="1"/>
  <c r="I128" i="2"/>
  <c r="I139" i="2" s="1"/>
  <c r="I19" i="1"/>
  <c r="I21" i="1" s="1"/>
  <c r="I31" i="1" s="1"/>
  <c r="K128" i="2"/>
  <c r="K139" i="2" s="1"/>
  <c r="G53" i="2"/>
  <c r="G19" i="1" l="1"/>
  <c r="G21" i="1" s="1"/>
  <c r="D19" i="1"/>
  <c r="E43" i="6"/>
  <c r="D43" i="6" s="1"/>
  <c r="M27" i="1"/>
  <c r="M29" i="1" s="1"/>
  <c r="G27" i="1"/>
  <c r="G29" i="1" s="1"/>
  <c r="G31" i="1" s="1"/>
  <c r="F19" i="1"/>
  <c r="F21" i="1" s="1"/>
  <c r="G128" i="2"/>
  <c r="G139" i="2" s="1"/>
  <c r="E32" i="6"/>
  <c r="D32" i="6" s="1"/>
  <c r="D34" i="6" s="1"/>
  <c r="S128" i="2"/>
  <c r="M19" i="1"/>
  <c r="M21" i="1" s="1"/>
  <c r="M31" i="1" l="1"/>
  <c r="S139" i="2"/>
  <c r="E34" i="6"/>
  <c r="E40" i="6" s="1"/>
  <c r="F27" i="1"/>
  <c r="F29" i="1" s="1"/>
  <c r="F31" i="1" s="1"/>
  <c r="D29" i="1"/>
  <c r="D21" i="1"/>
  <c r="D37" i="6"/>
  <c r="D40" i="6"/>
  <c r="E37" i="6" l="1"/>
  <c r="D31" i="1"/>
  <c r="D42" i="6"/>
  <c r="E42" i="6"/>
  <c r="E44" i="6" l="1"/>
  <c r="E45" i="6" l="1"/>
  <c r="D44" i="6"/>
  <c r="D45" i="6" l="1"/>
</calcChain>
</file>

<file path=xl/sharedStrings.xml><?xml version="1.0" encoding="utf-8"?>
<sst xmlns="http://schemas.openxmlformats.org/spreadsheetml/2006/main" count="408" uniqueCount="192">
  <si>
    <t>BUDGET SUMMARY</t>
  </si>
  <si>
    <t>Current/Original</t>
  </si>
  <si>
    <t>Budget</t>
  </si>
  <si>
    <t>Changes</t>
  </si>
  <si>
    <t>Increase/Decrease</t>
  </si>
  <si>
    <t>Revised</t>
  </si>
  <si>
    <t>Position Title</t>
  </si>
  <si>
    <t>Hourly</t>
  </si>
  <si>
    <t>Rate</t>
  </si>
  <si>
    <t>Total</t>
  </si>
  <si>
    <t>Hrs/Week</t>
  </si>
  <si>
    <t>Number/</t>
  </si>
  <si>
    <t>Weeks</t>
  </si>
  <si>
    <t>Months</t>
  </si>
  <si>
    <t>Percent</t>
  </si>
  <si>
    <t>Amount</t>
  </si>
  <si>
    <t>Miles/</t>
  </si>
  <si>
    <t>Week</t>
  </si>
  <si>
    <t>Rate/</t>
  </si>
  <si>
    <t>Description</t>
  </si>
  <si>
    <t>Cost Per</t>
  </si>
  <si>
    <t>Month</t>
  </si>
  <si>
    <t>of Months</t>
  </si>
  <si>
    <t>Unit Cost</t>
  </si>
  <si>
    <t># of</t>
  </si>
  <si>
    <t>Units</t>
  </si>
  <si>
    <t>Number</t>
  </si>
  <si>
    <t>Per Month</t>
  </si>
  <si>
    <t xml:space="preserve"># of </t>
  </si>
  <si>
    <t>Number of</t>
  </si>
  <si>
    <t>Trainees</t>
  </si>
  <si>
    <t>of Course</t>
  </si>
  <si>
    <t>Max # of</t>
  </si>
  <si>
    <t>hrs/weeks</t>
  </si>
  <si>
    <t>Hour</t>
  </si>
  <si>
    <t xml:space="preserve"> </t>
  </si>
  <si>
    <t xml:space="preserve">Total </t>
  </si>
  <si>
    <t>Wages</t>
  </si>
  <si>
    <t>FICA</t>
  </si>
  <si>
    <t>Worker's Comp</t>
  </si>
  <si>
    <t>Mile</t>
  </si>
  <si>
    <t>Staff Allocation of Hours by Program</t>
  </si>
  <si>
    <t>NAME OF PROGRAM</t>
  </si>
  <si>
    <t>Work Keys Testing</t>
  </si>
  <si>
    <t>Change</t>
  </si>
  <si>
    <t>EXHIBIT B</t>
  </si>
  <si>
    <r>
      <t xml:space="preserve">Agency Name: </t>
    </r>
    <r>
      <rPr>
        <sz val="10"/>
        <rFont val="Arial"/>
        <family val="2"/>
      </rPr>
      <t xml:space="preserve"> ENTER YOUR AGENCY NAME HERE</t>
    </r>
  </si>
  <si>
    <t>3. TOTAL CONTRACT BUDGET</t>
  </si>
  <si>
    <t>Instruc Hrs</t>
  </si>
  <si>
    <t>TOTAL CONTRACT BUDGET BY FUND SOURCE</t>
  </si>
  <si>
    <t>SUBTOTAL</t>
  </si>
  <si>
    <t>Annual</t>
  </si>
  <si>
    <t>W/C Annual</t>
  </si>
  <si>
    <t>Worksheet:</t>
  </si>
  <si>
    <t>Totals calculate at the bottom of the spreadsheet to ultimately balance to the contract amount.</t>
  </si>
  <si>
    <t xml:space="preserve"> Hourly Rate, Total Hours/Week, Number of Weeks, Miles per Week, Unit Cost/Month, Annual Amount, etc.</t>
  </si>
  <si>
    <t>Various totals calculate at the bottom of the spreadsheet.</t>
  </si>
  <si>
    <t>Current / Original</t>
  </si>
  <si>
    <t xml:space="preserve">LINE ITEM ALLOCATION PERCENTAGES - </t>
  </si>
  <si>
    <t>The remaining line items are also linked to the Budget sheet and will automatically pull.</t>
  </si>
  <si>
    <t>#1</t>
  </si>
  <si>
    <t>#2</t>
  </si>
  <si>
    <t>#3</t>
  </si>
  <si>
    <t>Color Key</t>
  </si>
  <si>
    <t xml:space="preserve">    Row header</t>
  </si>
  <si>
    <t xml:space="preserve">    Fund Source #1</t>
  </si>
  <si>
    <t xml:space="preserve">    Fund Source #2</t>
  </si>
  <si>
    <t xml:space="preserve">    Fund Source #3</t>
  </si>
  <si>
    <t xml:space="preserve">    Data entry fields</t>
  </si>
  <si>
    <r>
      <t xml:space="preserve">Funding Source:   </t>
    </r>
    <r>
      <rPr>
        <sz val="10"/>
        <rFont val="Arial"/>
        <family val="2"/>
      </rPr>
      <t>ENTER FUND SOURCE HERE</t>
    </r>
  </si>
  <si>
    <t>When percentages are entered, the current/original budget will automatically calculate except for the Individual Training Accounts data, which requires values to be</t>
  </si>
  <si>
    <t>entered. The Change columns also require values to be entered.</t>
  </si>
  <si>
    <t>#4</t>
  </si>
  <si>
    <t xml:space="preserve">    Fund Source #4</t>
  </si>
  <si>
    <r>
      <t xml:space="preserve">Funding Source:  </t>
    </r>
    <r>
      <rPr>
        <sz val="10"/>
        <rFont val="Arial"/>
        <family val="2"/>
      </rPr>
      <t xml:space="preserve"> ENTER FUND SOURCE HERE</t>
    </r>
  </si>
  <si>
    <t>Auto Purchase</t>
  </si>
  <si>
    <t>Auto-related Expenses</t>
  </si>
  <si>
    <t>Public Transportation Allowances</t>
  </si>
  <si>
    <t>Other Supportive Services</t>
  </si>
  <si>
    <t>GED</t>
  </si>
  <si>
    <r>
      <t xml:space="preserve">Test </t>
    </r>
    <r>
      <rPr>
        <b/>
        <sz val="8"/>
        <rFont val="Arial"/>
        <family val="2"/>
      </rPr>
      <t>[to compare with Column "F", Revised Budget]</t>
    </r>
  </si>
  <si>
    <t>will also pull from the Budget sheet for a checks and balance.  The planned expenditures can be entered by month.</t>
  </si>
  <si>
    <t>The September month-ending totals and the Total column [column N] should all equal when data entry is complete; the objective is to provide a checks and balance.</t>
  </si>
  <si>
    <t>should be completed next - the columns headings include</t>
  </si>
  <si>
    <t xml:space="preserve">Data entry may begin with entering the ALLOCATED PERCENTAGES for each fund source for each line-item expense category.  The columns "B" through "F" </t>
  </si>
  <si>
    <r>
      <t xml:space="preserve">The </t>
    </r>
    <r>
      <rPr>
        <b/>
        <sz val="10"/>
        <rFont val="Arial"/>
        <family val="2"/>
      </rPr>
      <t xml:space="preserve">Cumulative Schedules </t>
    </r>
    <r>
      <rPr>
        <sz val="10"/>
        <rFont val="Arial"/>
        <family val="2"/>
      </rPr>
      <t>sheet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also pulls agency name, fund sources, and contract number.  The</t>
    </r>
    <r>
      <rPr>
        <i/>
        <sz val="10"/>
        <rFont val="Arial"/>
        <family val="2"/>
      </rPr>
      <t xml:space="preserve"> TOTAL </t>
    </r>
    <r>
      <rPr>
        <sz val="10"/>
        <rFont val="Arial"/>
        <family val="2"/>
      </rPr>
      <t>reimbursable and ITA amounts by fund source</t>
    </r>
  </si>
  <si>
    <r>
      <rPr>
        <b/>
        <sz val="12"/>
        <rFont val="Arial"/>
        <family val="2"/>
      </rPr>
      <t>No data</t>
    </r>
    <r>
      <rPr>
        <sz val="10"/>
        <rFont val="Arial"/>
        <family val="2"/>
      </rPr>
      <t xml:space="preserve"> entry is required on the </t>
    </r>
    <r>
      <rPr>
        <b/>
        <sz val="10"/>
        <rFont val="Arial"/>
        <family val="2"/>
      </rPr>
      <t>Budget Summary</t>
    </r>
    <r>
      <rPr>
        <sz val="10"/>
        <rFont val="Arial"/>
        <family val="2"/>
      </rPr>
      <t xml:space="preserve"> sheet; agency name, fund sources, contract number, and addendum number pull from the Budget sheet.</t>
    </r>
  </si>
  <si>
    <t>OTHER</t>
  </si>
  <si>
    <t>IN SCHOOL</t>
  </si>
  <si>
    <t>OUT OF SCHOOL</t>
  </si>
  <si>
    <t xml:space="preserve">NOTE:  </t>
  </si>
  <si>
    <t>Names</t>
  </si>
  <si>
    <t>Wagner Peyser</t>
  </si>
  <si>
    <r>
      <t xml:space="preserve">TOTAL HOURS / </t>
    </r>
    <r>
      <rPr>
        <b/>
        <sz val="12"/>
        <rFont val="Arial"/>
        <family val="2"/>
      </rPr>
      <t>WEEK</t>
    </r>
  </si>
  <si>
    <r>
      <t xml:space="preserve">Please use line Line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to key HOURS (only) for direct staffing, inclusive of case managers or other direct Client contact positions.</t>
    </r>
  </si>
  <si>
    <t>Data Entry for PATH Template</t>
  </si>
  <si>
    <t>In cells A1 - A7</t>
  </si>
  <si>
    <r>
      <t xml:space="preserve">Note:  please edit cell </t>
    </r>
    <r>
      <rPr>
        <b/>
        <i/>
        <u/>
        <sz val="10"/>
        <color indexed="10"/>
        <rFont val="Arial"/>
        <family val="2"/>
      </rPr>
      <t>ON BUDGET TAB</t>
    </r>
    <r>
      <rPr>
        <sz val="10"/>
        <color indexed="10"/>
        <rFont val="Arial"/>
        <family val="2"/>
      </rPr>
      <t>; Agency Name: should remain - Please overwrite "ENTER YOUR AGENCY NAME HERE"</t>
    </r>
  </si>
  <si>
    <t>to distribute the costs across the fund sources separately for each line-item expense category.  This, for a specific example, allows 100% of lease costs</t>
  </si>
  <si>
    <t>All formulas can be overwritten to enter values [and is necessary for budget modifications].</t>
  </si>
  <si>
    <r>
      <t xml:space="preserve">The </t>
    </r>
    <r>
      <rPr>
        <b/>
        <sz val="10"/>
        <rFont val="Arial"/>
        <family val="2"/>
      </rPr>
      <t>Budget</t>
    </r>
    <r>
      <rPr>
        <sz val="10"/>
        <rFont val="Arial"/>
        <family val="2"/>
      </rPr>
      <t xml:space="preserve"> sheet is designed to allow budgeting for three fund sources [3 Fiscal Years for RFP] and the </t>
    </r>
    <r>
      <rPr>
        <b/>
        <sz val="10"/>
        <color indexed="49"/>
        <rFont val="Arial"/>
        <family val="2"/>
      </rPr>
      <t>LINE ITEM ALLOCATON PERCENTAGES</t>
    </r>
  </si>
  <si>
    <t>to be budgeted in one fund source and then accommodates an even distribution among the three fund sources for equipment.</t>
  </si>
  <si>
    <t>EXAMPLE:</t>
  </si>
  <si>
    <t xml:space="preserve">   ENTER FUND SOURCE HERE</t>
  </si>
  <si>
    <r>
      <t xml:space="preserve">LINE ITEM ALLOCATION PERCENTAGES  </t>
    </r>
    <r>
      <rPr>
        <b/>
        <i/>
        <sz val="10"/>
        <color indexed="49"/>
        <rFont val="Arial"/>
        <family val="2"/>
      </rPr>
      <t>[need to be keyed on this row if used]</t>
    </r>
  </si>
  <si>
    <t>Name / Position Title</t>
  </si>
  <si>
    <t>TOTAL CHANGE AMOUNT</t>
  </si>
  <si>
    <t>Supplies</t>
  </si>
  <si>
    <t>Postage</t>
  </si>
  <si>
    <t>Materials, Memberships, Subscriptions, Training</t>
  </si>
  <si>
    <r>
      <t xml:space="preserve">Incidental Lease Cost </t>
    </r>
    <r>
      <rPr>
        <i/>
        <sz val="10"/>
        <rFont val="Arial"/>
        <family val="2"/>
      </rPr>
      <t>(Lansing Ctr only)</t>
    </r>
  </si>
  <si>
    <t>Unused rows / columns can be hidden - NOT DELETED.</t>
  </si>
  <si>
    <t>2.4.4  Vocational/Occ Education/Training</t>
  </si>
  <si>
    <t>2.4.7  Other Participant Costs</t>
  </si>
  <si>
    <t>2.4.8   Participant Wages</t>
  </si>
  <si>
    <t>2.4.9   Participant Fringe Benefits</t>
  </si>
  <si>
    <t xml:space="preserve">    Linked Data - Analysis Worksheet</t>
  </si>
  <si>
    <t>Sub-total _Service Salaries / Fringe</t>
  </si>
  <si>
    <t>Sub-total_Service Costs</t>
  </si>
  <si>
    <t>Total Salaries / Fringe</t>
  </si>
  <si>
    <t>Total Other</t>
  </si>
  <si>
    <t>Total Salaries / Fringe / Other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</si>
  <si>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</si>
  <si>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Total Contract</t>
  </si>
  <si>
    <t>% Program Activities/Total Contract</t>
  </si>
  <si>
    <t>Total FTE</t>
  </si>
  <si>
    <t>Cost per FTE</t>
  </si>
  <si>
    <t>Travel - (Name)</t>
  </si>
  <si>
    <t>2.4.10 Participant Travel</t>
  </si>
  <si>
    <t>Office: Phone, Copier, Printing</t>
  </si>
  <si>
    <r>
      <t xml:space="preserve">The </t>
    </r>
    <r>
      <rPr>
        <b/>
        <sz val="10"/>
        <rFont val="Arial"/>
        <family val="2"/>
      </rPr>
      <t>Staffing Allocation page</t>
    </r>
    <r>
      <rPr>
        <sz val="10"/>
        <rFont val="Arial"/>
        <family val="2"/>
      </rPr>
      <t xml:space="preserve"> has linked cells and pulls the employee names / titles that are listed on the </t>
    </r>
    <r>
      <rPr>
        <b/>
        <sz val="10"/>
        <rFont val="Arial"/>
        <family val="2"/>
      </rPr>
      <t xml:space="preserve">Budget </t>
    </r>
    <r>
      <rPr>
        <sz val="10"/>
        <rFont val="Arial"/>
        <family val="2"/>
      </rPr>
      <t>tab.  The hours are not linked to pull in data.</t>
    </r>
  </si>
  <si>
    <t>NOTE:  The Staff Allocation Page should list ALL agency staff members charged to the grants regardless of the fund source; the compilation should be a Master list.</t>
  </si>
  <si>
    <t xml:space="preserve">    No Data Entry - Analysis Worksheet</t>
  </si>
  <si>
    <t>IN SCHOOL Amount</t>
  </si>
  <si>
    <t>OUT OF SCHOOL Amount</t>
  </si>
  <si>
    <t>Percentage OUT OF SCHOOL</t>
  </si>
  <si>
    <t>and Analyis tabs and then linked to the data for the additional individuals entered on the detailed Budget tab.</t>
  </si>
  <si>
    <t xml:space="preserve">Management [Admin &amp; Supervisory] staff, respectively, then rows must be added to Budget, Staff Allocation,  and Analyis tabs and then linked to the data for the additional individuals entered on the </t>
  </si>
  <si>
    <t>detailed Budget tab.</t>
  </si>
  <si>
    <t>Indirect: Prog Monitoring, Insur, Misc</t>
  </si>
  <si>
    <t xml:space="preserve">named Master Analysis Worksheet will be provided.  </t>
  </si>
  <si>
    <r>
      <t>REQUIRED:</t>
    </r>
    <r>
      <rPr>
        <b/>
        <sz val="11"/>
        <rFont val="Calibri"/>
        <family val="2"/>
      </rPr>
      <t xml:space="preserve">  Once the budget template is completed for all fund sources, a </t>
    </r>
    <r>
      <rPr>
        <b/>
        <i/>
        <u/>
        <sz val="11"/>
        <rFont val="Calibri"/>
        <family val="2"/>
      </rPr>
      <t>Master Analysis</t>
    </r>
    <r>
      <rPr>
        <b/>
        <sz val="11"/>
        <rFont val="Calibri"/>
        <family val="2"/>
      </rPr>
      <t xml:space="preserve"> must be compiled for all fund sources (by hard keying the amounts).  A separate template </t>
    </r>
  </si>
  <si>
    <t>NOTE:  Please use this information to compile the Master Analysis</t>
  </si>
  <si>
    <t>PARTICIPANT DCS SUB-TOTAL</t>
  </si>
  <si>
    <t>PET - Tuition</t>
  </si>
  <si>
    <r>
      <rPr>
        <sz val="14"/>
        <rFont val="Arial"/>
        <family val="2"/>
      </rPr>
      <t xml:space="preserve">On the </t>
    </r>
    <r>
      <rPr>
        <b/>
        <i/>
        <u/>
        <sz val="14"/>
        <color indexed="10"/>
        <rFont val="Arial"/>
        <family val="2"/>
      </rPr>
      <t>Budget tab</t>
    </r>
    <r>
      <rPr>
        <sz val="10"/>
        <rFont val="Arial"/>
        <family val="2"/>
      </rPr>
      <t>, the data entry required includes the following items:</t>
    </r>
  </si>
  <si>
    <t>2.4.6   Assessment Testing</t>
  </si>
  <si>
    <t>WIOA ADULT</t>
  </si>
  <si>
    <t>FAE&amp;T</t>
  </si>
  <si>
    <t>NOTE:  FTE is calcuated based on a 40-hour work week; please modify the formulas if your agency work-work differs.</t>
  </si>
  <si>
    <r>
      <t>Proposals / modifications must include a detailed line-item budget,</t>
    </r>
    <r>
      <rPr>
        <sz val="10"/>
        <rFont val="Arial"/>
        <family val="2"/>
      </rPr>
      <t xml:space="preserve"> summary, PME schedules, and staff allocations</t>
    </r>
  </si>
  <si>
    <r>
      <t xml:space="preserve">The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sheet contains links for all financial data from the Budget tab -</t>
    </r>
    <r>
      <rPr>
        <strike/>
        <sz val="10"/>
        <rFont val="Arial"/>
        <family val="2"/>
      </rPr>
      <t xml:space="preserve"> no data entry is required for this</t>
    </r>
    <r>
      <rPr>
        <sz val="10"/>
        <rFont val="Arial"/>
        <family val="2"/>
      </rPr>
      <t>.  If the number of staff exceeds 25 and seven for Direct Customer Service [Front-line] and</t>
    </r>
  </si>
  <si>
    <t>2.4.5  OJT / SET- Job Title</t>
  </si>
  <si>
    <t>OJT</t>
  </si>
  <si>
    <t>SET</t>
  </si>
  <si>
    <t>TABE</t>
  </si>
  <si>
    <t>WIOA YOUTH</t>
  </si>
  <si>
    <t>JAG</t>
  </si>
  <si>
    <t>PROGRAM COSTS</t>
  </si>
  <si>
    <t>Employee Fringes</t>
  </si>
  <si>
    <t>Service Costs_Other</t>
  </si>
  <si>
    <r>
      <t xml:space="preserve">  A)  </t>
    </r>
    <r>
      <rPr>
        <b/>
        <sz val="10"/>
        <rFont val="Arial"/>
        <family val="2"/>
      </rPr>
      <t>Direct Staff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Hours per program</t>
    </r>
  </si>
  <si>
    <r>
      <rPr>
        <b/>
        <sz val="10"/>
        <rFont val="Arial"/>
        <family val="2"/>
      </rPr>
      <t>Direct FTE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[formula @</t>
    </r>
    <r>
      <rPr>
        <b/>
        <i/>
        <u/>
        <sz val="8"/>
        <rFont val="Arial"/>
        <family val="2"/>
      </rPr>
      <t xml:space="preserve"> 40 </t>
    </r>
    <r>
      <rPr>
        <sz val="8"/>
        <rFont val="Arial"/>
        <family val="2"/>
      </rPr>
      <t>hrs]</t>
    </r>
  </si>
  <si>
    <t>2.4.1  Salaries and Wages</t>
  </si>
  <si>
    <r>
      <t xml:space="preserve">2.4  STAFF__PARTICIPANT </t>
    </r>
    <r>
      <rPr>
        <b/>
        <sz val="12"/>
        <rFont val="Arial"/>
        <family val="2"/>
      </rPr>
      <t>BUDGET</t>
    </r>
  </si>
  <si>
    <t>2.4.2  Fringes</t>
  </si>
  <si>
    <t>2.4.3  Other Staffing Costs</t>
  </si>
  <si>
    <t>STAFF SUB-TOTAL</t>
  </si>
  <si>
    <t xml:space="preserve"> If the number of staff exceeds 25   then rows must be added to the Budget, Staff Allocation</t>
  </si>
  <si>
    <t>TOTAL 2.4  STAFF__PARTICIPANT BUDGET</t>
  </si>
  <si>
    <t>DIRECT STAFFING HOURS</t>
  </si>
  <si>
    <t>Staff Services FTE</t>
  </si>
  <si>
    <t>#5</t>
  </si>
  <si>
    <t>#6</t>
  </si>
  <si>
    <t xml:space="preserve">    Fund Source #5</t>
  </si>
  <si>
    <t xml:space="preserve">    Fund Source #6</t>
  </si>
  <si>
    <r>
      <t xml:space="preserve">Contract #:  </t>
    </r>
    <r>
      <rPr>
        <sz val="10"/>
        <rFont val="Arial"/>
        <family val="2"/>
      </rPr>
      <t>NOT APPLICABLE FOR RFP</t>
    </r>
  </si>
  <si>
    <r>
      <t xml:space="preserve">Addendum #:  </t>
    </r>
    <r>
      <rPr>
        <sz val="10"/>
        <rFont val="Arial"/>
        <family val="2"/>
      </rPr>
      <t xml:space="preserve"> REQUEST FOR PROPOSAL</t>
    </r>
  </si>
  <si>
    <r>
      <t xml:space="preserve">Funding Source: </t>
    </r>
    <r>
      <rPr>
        <sz val="10"/>
        <rFont val="Arial"/>
        <family val="2"/>
      </rPr>
      <t xml:space="preserve"> ENTER FUND SOURCE HERE</t>
    </r>
  </si>
  <si>
    <r>
      <t xml:space="preserve">Agency Name: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ENTER YOUR AGENCY NAME HERE</t>
    </r>
  </si>
  <si>
    <r>
      <t xml:space="preserve">Funding Source: </t>
    </r>
    <r>
      <rPr>
        <sz val="10"/>
        <rFont val="Arial"/>
        <family val="2"/>
      </rPr>
      <t xml:space="preserve"> </t>
    </r>
  </si>
  <si>
    <t>WIOA DIS - LOCATED WORKER</t>
  </si>
  <si>
    <t>HI-C YOUTH</t>
  </si>
  <si>
    <t xml:space="preserve"> DHHS Foster Care</t>
  </si>
  <si>
    <t xml:space="preserve">JMG </t>
  </si>
  <si>
    <t>GFGP - Refugee</t>
  </si>
  <si>
    <t>Funding Source: PATH PROGRAM [TANF &amp; P&amp;I]</t>
  </si>
  <si>
    <t>PATH PROGRAM</t>
  </si>
  <si>
    <t>GFGP</t>
  </si>
  <si>
    <t>COUNTY :   TRI-COUNTY REGION</t>
  </si>
  <si>
    <r>
      <t xml:space="preserve">Funding Source: </t>
    </r>
    <r>
      <rPr>
        <sz val="10"/>
        <rFont val="Arial"/>
        <family val="2"/>
      </rPr>
      <t xml:space="preserve">PATH </t>
    </r>
  </si>
  <si>
    <t>Lansing Service Center (only) Lease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</si>
</sst>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9"/>
      <name val="Arial"/>
      <family val="2"/>
    </font>
    <font>
      <b/>
      <i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b/>
      <sz val="15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9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/>
    <xf numFmtId="1" fontId="0" fillId="0" borderId="0" xfId="0" applyNumberFormat="1"/>
    <xf numFmtId="1" fontId="0" fillId="0" borderId="0" xfId="0" applyNumberFormat="1" applyBorder="1"/>
    <xf numFmtId="1" fontId="4" fillId="0" borderId="0" xfId="0" applyNumberFormat="1" applyFont="1" applyBorder="1" applyAlignment="1"/>
    <xf numFmtId="0" fontId="4" fillId="0" borderId="4" xfId="0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/>
    <xf numFmtId="0" fontId="0" fillId="0" borderId="0" xfId="0" applyProtection="1"/>
    <xf numFmtId="0" fontId="0" fillId="0" borderId="0" xfId="0" applyBorder="1" applyAlignment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5" fontId="0" fillId="0" borderId="0" xfId="0" applyNumberFormat="1" applyBorder="1" applyProtection="1"/>
    <xf numFmtId="164" fontId="0" fillId="0" borderId="4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43" fontId="4" fillId="0" borderId="4" xfId="1" applyFont="1" applyBorder="1" applyAlignment="1"/>
    <xf numFmtId="164" fontId="4" fillId="0" borderId="4" xfId="1" applyNumberFormat="1" applyFont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0" fillId="0" borderId="0" xfId="1" applyFont="1"/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4" fillId="0" borderId="0" xfId="1" applyFont="1" applyBorder="1" applyAlignment="1"/>
    <xf numFmtId="43" fontId="5" fillId="0" borderId="15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0" fillId="0" borderId="8" xfId="1" applyNumberFormat="1" applyFont="1" applyBorder="1"/>
    <xf numFmtId="164" fontId="0" fillId="0" borderId="4" xfId="1" applyNumberFormat="1" applyFont="1" applyFill="1" applyBorder="1"/>
    <xf numFmtId="164" fontId="4" fillId="0" borderId="5" xfId="1" applyNumberFormat="1" applyFont="1" applyBorder="1" applyAlignment="1"/>
    <xf numFmtId="164" fontId="4" fillId="0" borderId="0" xfId="1" applyNumberFormat="1" applyFont="1" applyBorder="1" applyAlignment="1"/>
    <xf numFmtId="164" fontId="3" fillId="0" borderId="0" xfId="1" applyNumberFormat="1" applyFont="1" applyBorder="1" applyAlignment="1"/>
    <xf numFmtId="164" fontId="4" fillId="0" borderId="6" xfId="1" applyNumberFormat="1" applyFont="1" applyBorder="1" applyAlignment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1" xfId="0" applyFont="1" applyBorder="1" applyAlignment="1"/>
    <xf numFmtId="0" fontId="4" fillId="0" borderId="22" xfId="0" applyFont="1" applyBorder="1" applyAlignment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/>
    <xf numFmtId="43" fontId="0" fillId="0" borderId="0" xfId="1" applyFont="1" applyBorder="1"/>
    <xf numFmtId="0" fontId="4" fillId="0" borderId="1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4" fillId="0" borderId="24" xfId="0" applyFont="1" applyBorder="1" applyAlignment="1"/>
    <xf numFmtId="43" fontId="4" fillId="0" borderId="24" xfId="1" applyFont="1" applyBorder="1" applyAlignment="1"/>
    <xf numFmtId="43" fontId="3" fillId="0" borderId="25" xfId="1" applyNumberFormat="1" applyFont="1" applyBorder="1" applyAlignment="1"/>
    <xf numFmtId="0" fontId="6" fillId="0" borderId="24" xfId="0" applyFont="1" applyBorder="1"/>
    <xf numFmtId="0" fontId="0" fillId="0" borderId="24" xfId="0" applyBorder="1"/>
    <xf numFmtId="43" fontId="0" fillId="0" borderId="24" xfId="1" applyFont="1" applyBorder="1"/>
    <xf numFmtId="0" fontId="3" fillId="0" borderId="5" xfId="0" applyFont="1" applyBorder="1"/>
    <xf numFmtId="164" fontId="4" fillId="0" borderId="22" xfId="1" applyNumberFormat="1" applyFont="1" applyBorder="1" applyAlignment="1"/>
    <xf numFmtId="164" fontId="3" fillId="0" borderId="22" xfId="1" applyNumberFormat="1" applyFont="1" applyBorder="1" applyAlignment="1"/>
    <xf numFmtId="43" fontId="0" fillId="0" borderId="0" xfId="0" applyNumberFormat="1"/>
    <xf numFmtId="0" fontId="6" fillId="0" borderId="0" xfId="0" applyFont="1" applyBorder="1"/>
    <xf numFmtId="43" fontId="3" fillId="0" borderId="0" xfId="0" applyNumberFormat="1" applyFont="1" applyBorder="1"/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3" fillId="0" borderId="10" xfId="1" applyNumberFormat="1" applyFont="1" applyBorder="1" applyAlignment="1"/>
    <xf numFmtId="0" fontId="3" fillId="0" borderId="26" xfId="0" applyFont="1" applyBorder="1" applyAlignment="1">
      <alignment horizontal="left"/>
    </xf>
    <xf numFmtId="0" fontId="4" fillId="0" borderId="27" xfId="0" applyFont="1" applyBorder="1" applyAlignment="1"/>
    <xf numFmtId="43" fontId="4" fillId="0" borderId="27" xfId="1" applyFont="1" applyBorder="1" applyAlignment="1"/>
    <xf numFmtId="14" fontId="0" fillId="0" borderId="0" xfId="0" applyNumberFormat="1"/>
    <xf numFmtId="0" fontId="3" fillId="0" borderId="2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3" fontId="3" fillId="0" borderId="12" xfId="1" applyNumberFormat="1" applyFont="1" applyBorder="1" applyAlignment="1"/>
    <xf numFmtId="164" fontId="4" fillId="0" borderId="4" xfId="1" applyNumberFormat="1" applyFont="1" applyBorder="1" applyAlignment="1">
      <alignment horizontal="right"/>
    </xf>
    <xf numFmtId="43" fontId="3" fillId="0" borderId="12" xfId="1" applyFont="1" applyBorder="1" applyAlignment="1"/>
    <xf numFmtId="164" fontId="4" fillId="0" borderId="6" xfId="1" applyNumberFormat="1" applyFont="1" applyBorder="1" applyAlignment="1">
      <alignment horizontal="center"/>
    </xf>
    <xf numFmtId="0" fontId="3" fillId="2" borderId="0" xfId="0" applyFont="1" applyFill="1"/>
    <xf numFmtId="43" fontId="4" fillId="2" borderId="4" xfId="1" applyFont="1" applyFill="1" applyBorder="1" applyAlignment="1"/>
    <xf numFmtId="164" fontId="4" fillId="2" borderId="4" xfId="1" applyNumberFormat="1" applyFont="1" applyFill="1" applyBorder="1" applyAlignment="1"/>
    <xf numFmtId="10" fontId="4" fillId="2" borderId="4" xfId="10" applyNumberFormat="1" applyFont="1" applyFill="1" applyBorder="1" applyAlignment="1"/>
    <xf numFmtId="164" fontId="4" fillId="2" borderId="3" xfId="1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0" fillId="2" borderId="0" xfId="0" applyFill="1"/>
    <xf numFmtId="0" fontId="0" fillId="0" borderId="28" xfId="0" applyBorder="1"/>
    <xf numFmtId="0" fontId="8" fillId="0" borderId="30" xfId="0" applyFont="1" applyBorder="1" applyAlignment="1">
      <alignment horizontal="center"/>
    </xf>
    <xf numFmtId="43" fontId="8" fillId="0" borderId="30" xfId="1" applyFont="1" applyBorder="1" applyAlignment="1">
      <alignment horizontal="center"/>
    </xf>
    <xf numFmtId="43" fontId="8" fillId="0" borderId="31" xfId="1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7" xfId="0" applyFont="1" applyBorder="1" applyAlignment="1"/>
    <xf numFmtId="0" fontId="9" fillId="2" borderId="0" xfId="0" applyFont="1" applyFill="1"/>
    <xf numFmtId="0" fontId="3" fillId="0" borderId="0" xfId="0" applyFont="1" applyFill="1"/>
    <xf numFmtId="43" fontId="0" fillId="3" borderId="0" xfId="1" applyFont="1" applyFill="1"/>
    <xf numFmtId="43" fontId="0" fillId="4" borderId="0" xfId="1" applyFont="1" applyFill="1"/>
    <xf numFmtId="164" fontId="4" fillId="2" borderId="38" xfId="1" applyNumberFormat="1" applyFont="1" applyFill="1" applyBorder="1" applyAlignment="1"/>
    <xf numFmtId="164" fontId="4" fillId="2" borderId="39" xfId="1" applyNumberFormat="1" applyFont="1" applyFill="1" applyBorder="1" applyAlignment="1"/>
    <xf numFmtId="43" fontId="0" fillId="3" borderId="38" xfId="1" applyFont="1" applyFill="1" applyBorder="1"/>
    <xf numFmtId="43" fontId="0" fillId="3" borderId="39" xfId="1" applyFont="1" applyFill="1" applyBorder="1"/>
    <xf numFmtId="43" fontId="0" fillId="4" borderId="38" xfId="1" applyFont="1" applyFill="1" applyBorder="1"/>
    <xf numFmtId="43" fontId="0" fillId="4" borderId="39" xfId="1" applyFont="1" applyFill="1" applyBorder="1"/>
    <xf numFmtId="43" fontId="0" fillId="5" borderId="38" xfId="1" applyFont="1" applyFill="1" applyBorder="1"/>
    <xf numFmtId="43" fontId="0" fillId="5" borderId="39" xfId="1" applyFont="1" applyFill="1" applyBorder="1"/>
    <xf numFmtId="0" fontId="0" fillId="6" borderId="38" xfId="0" applyFill="1" applyBorder="1"/>
    <xf numFmtId="0" fontId="0" fillId="6" borderId="39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0" xfId="0" applyFill="1" applyBorder="1"/>
    <xf numFmtId="0" fontId="5" fillId="0" borderId="15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64" fontId="4" fillId="0" borderId="40" xfId="1" applyNumberFormat="1" applyFont="1" applyBorder="1" applyAlignment="1"/>
    <xf numFmtId="164" fontId="4" fillId="2" borderId="40" xfId="1" applyNumberFormat="1" applyFont="1" applyFill="1" applyBorder="1" applyAlignment="1"/>
    <xf numFmtId="164" fontId="4" fillId="0" borderId="5" xfId="1" applyNumberFormat="1" applyFont="1" applyBorder="1" applyAlignment="1">
      <alignment horizontal="center"/>
    </xf>
    <xf numFmtId="43" fontId="0" fillId="7" borderId="38" xfId="1" applyFont="1" applyFill="1" applyBorder="1"/>
    <xf numFmtId="43" fontId="0" fillId="7" borderId="39" xfId="1" applyFont="1" applyFill="1" applyBorder="1"/>
    <xf numFmtId="16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45" xfId="0" applyBorder="1"/>
    <xf numFmtId="164" fontId="0" fillId="0" borderId="6" xfId="1" applyNumberFormat="1" applyFont="1" applyBorder="1"/>
    <xf numFmtId="0" fontId="3" fillId="0" borderId="46" xfId="0" applyFont="1" applyBorder="1" applyAlignment="1">
      <alignment horizontal="center"/>
    </xf>
    <xf numFmtId="164" fontId="0" fillId="0" borderId="47" xfId="1" applyNumberFormat="1" applyFont="1" applyBorder="1"/>
    <xf numFmtId="164" fontId="0" fillId="0" borderId="48" xfId="1" applyNumberFormat="1" applyFont="1" applyBorder="1"/>
    <xf numFmtId="0" fontId="0" fillId="0" borderId="49" xfId="0" applyBorder="1"/>
    <xf numFmtId="43" fontId="3" fillId="0" borderId="12" xfId="1" applyNumberFormat="1" applyFont="1" applyFill="1" applyBorder="1" applyAlignment="1"/>
    <xf numFmtId="0" fontId="0" fillId="0" borderId="40" xfId="0" applyBorder="1"/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6" fillId="8" borderId="6" xfId="0" applyFont="1" applyFill="1" applyBorder="1" applyAlignment="1">
      <alignment horizontal="right"/>
    </xf>
    <xf numFmtId="0" fontId="0" fillId="8" borderId="4" xfId="0" applyFill="1" applyBorder="1"/>
    <xf numFmtId="0" fontId="6" fillId="8" borderId="4" xfId="0" applyFont="1" applyFill="1" applyBorder="1" applyAlignment="1">
      <alignment horizontal="right"/>
    </xf>
    <xf numFmtId="0" fontId="3" fillId="0" borderId="40" xfId="0" applyFont="1" applyBorder="1"/>
    <xf numFmtId="0" fontId="23" fillId="0" borderId="0" xfId="0" applyFont="1"/>
    <xf numFmtId="0" fontId="5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4" fillId="0" borderId="19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43" fontId="25" fillId="0" borderId="3" xfId="1" applyFont="1" applyBorder="1" applyAlignment="1">
      <alignment horizontal="center"/>
    </xf>
    <xf numFmtId="43" fontId="24" fillId="0" borderId="3" xfId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43" fontId="3" fillId="0" borderId="13" xfId="1" applyNumberFormat="1" applyFont="1" applyBorder="1" applyAlignment="1"/>
    <xf numFmtId="9" fontId="27" fillId="2" borderId="3" xfId="10" applyFont="1" applyFill="1" applyBorder="1" applyAlignment="1">
      <alignment horizontal="center"/>
    </xf>
    <xf numFmtId="9" fontId="27" fillId="0" borderId="3" xfId="1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23" fillId="0" borderId="0" xfId="0" applyFont="1"/>
    <xf numFmtId="0" fontId="0" fillId="9" borderId="5" xfId="0" applyFill="1" applyBorder="1"/>
    <xf numFmtId="0" fontId="0" fillId="9" borderId="4" xfId="0" applyFill="1" applyBorder="1"/>
    <xf numFmtId="0" fontId="3" fillId="0" borderId="21" xfId="0" applyFont="1" applyBorder="1" applyAlignment="1">
      <alignment horizontal="left"/>
    </xf>
    <xf numFmtId="43" fontId="3" fillId="0" borderId="14" xfId="1" applyNumberFormat="1" applyFont="1" applyBorder="1" applyAlignment="1"/>
    <xf numFmtId="0" fontId="0" fillId="9" borderId="6" xfId="0" applyFill="1" applyBorder="1"/>
    <xf numFmtId="0" fontId="8" fillId="0" borderId="10" xfId="0" applyFont="1" applyBorder="1" applyAlignment="1">
      <alignment horizontal="center"/>
    </xf>
    <xf numFmtId="0" fontId="4" fillId="0" borderId="0" xfId="9"/>
    <xf numFmtId="0" fontId="8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12" xfId="2" applyNumberFormat="1" applyFont="1" applyBorder="1"/>
    <xf numFmtId="43" fontId="4" fillId="0" borderId="4" xfId="2" applyFont="1" applyBorder="1" applyAlignment="1"/>
    <xf numFmtId="164" fontId="4" fillId="0" borderId="4" xfId="2" applyNumberFormat="1" applyFont="1" applyBorder="1" applyAlignment="1"/>
    <xf numFmtId="43" fontId="4" fillId="0" borderId="4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3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43" fontId="7" fillId="0" borderId="8" xfId="2" applyFont="1" applyBorder="1" applyAlignment="1">
      <alignment horizontal="center"/>
    </xf>
    <xf numFmtId="43" fontId="4" fillId="0" borderId="5" xfId="2" applyFont="1" applyBorder="1" applyAlignment="1"/>
    <xf numFmtId="164" fontId="4" fillId="0" borderId="5" xfId="2" applyNumberFormat="1" applyFont="1" applyBorder="1" applyAlignment="1"/>
    <xf numFmtId="43" fontId="3" fillId="0" borderId="12" xfId="2" applyNumberFormat="1" applyFont="1" applyBorder="1" applyAlignment="1"/>
    <xf numFmtId="43" fontId="4" fillId="2" borderId="4" xfId="2" applyFont="1" applyFill="1" applyBorder="1" applyAlignment="1"/>
    <xf numFmtId="164" fontId="4" fillId="2" borderId="4" xfId="2" applyNumberFormat="1" applyFont="1" applyFill="1" applyBorder="1" applyAlignment="1"/>
    <xf numFmtId="10" fontId="4" fillId="2" borderId="4" xfId="11" applyNumberFormat="1" applyFont="1" applyFill="1" applyBorder="1" applyAlignment="1"/>
    <xf numFmtId="164" fontId="5" fillId="3" borderId="8" xfId="2" applyNumberFormat="1" applyFont="1" applyFill="1" applyBorder="1" applyAlignment="1">
      <alignment horizontal="center"/>
    </xf>
    <xf numFmtId="9" fontId="11" fillId="0" borderId="41" xfId="11" applyFont="1" applyBorder="1" applyAlignment="1">
      <alignment horizontal="center"/>
    </xf>
    <xf numFmtId="164" fontId="4" fillId="0" borderId="40" xfId="2" applyNumberFormat="1" applyFont="1" applyBorder="1" applyAlignment="1"/>
    <xf numFmtId="43" fontId="3" fillId="0" borderId="22" xfId="2" applyNumberFormat="1" applyFont="1" applyFill="1" applyBorder="1" applyAlignment="1"/>
    <xf numFmtId="43" fontId="5" fillId="0" borderId="3" xfId="3" applyFont="1" applyBorder="1" applyAlignment="1">
      <alignment horizontal="center"/>
    </xf>
    <xf numFmtId="43" fontId="5" fillId="0" borderId="8" xfId="3" applyFont="1" applyBorder="1" applyAlignment="1">
      <alignment horizontal="center"/>
    </xf>
    <xf numFmtId="0" fontId="4" fillId="0" borderId="4" xfId="9" applyFont="1" applyBorder="1" applyAlignment="1"/>
    <xf numFmtId="0" fontId="4" fillId="0" borderId="4" xfId="9" applyFont="1" applyFill="1" applyBorder="1" applyAlignment="1"/>
    <xf numFmtId="0" fontId="4" fillId="0" borderId="11" xfId="9" applyFont="1" applyBorder="1" applyAlignment="1">
      <alignment horizontal="center"/>
    </xf>
    <xf numFmtId="0" fontId="12" fillId="0" borderId="4" xfId="9" applyFont="1" applyBorder="1" applyAlignment="1"/>
    <xf numFmtId="0" fontId="0" fillId="8" borderId="5" xfId="0" applyFill="1" applyBorder="1"/>
    <xf numFmtId="0" fontId="0" fillId="8" borderId="6" xfId="0" applyFill="1" applyBorder="1"/>
    <xf numFmtId="0" fontId="0" fillId="0" borderId="15" xfId="0" applyBorder="1"/>
    <xf numFmtId="0" fontId="28" fillId="0" borderId="53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4" fillId="0" borderId="0" xfId="9" applyFont="1"/>
    <xf numFmtId="164" fontId="4" fillId="10" borderId="38" xfId="2" applyNumberFormat="1" applyFont="1" applyFill="1" applyBorder="1"/>
    <xf numFmtId="164" fontId="4" fillId="10" borderId="39" xfId="2" applyNumberFormat="1" applyFont="1" applyFill="1" applyBorder="1"/>
    <xf numFmtId="0" fontId="4" fillId="0" borderId="0" xfId="9" applyBorder="1"/>
    <xf numFmtId="0" fontId="4" fillId="0" borderId="28" xfId="9" applyBorder="1"/>
    <xf numFmtId="0" fontId="29" fillId="0" borderId="6" xfId="0" applyFont="1" applyBorder="1"/>
    <xf numFmtId="0" fontId="28" fillId="0" borderId="8" xfId="0" applyFont="1" applyBorder="1" applyAlignment="1">
      <alignment horizontal="center"/>
    </xf>
    <xf numFmtId="164" fontId="0" fillId="0" borderId="0" xfId="1" applyNumberFormat="1" applyFont="1"/>
    <xf numFmtId="0" fontId="0" fillId="10" borderId="40" xfId="0" applyFill="1" applyBorder="1"/>
    <xf numFmtId="43" fontId="4" fillId="10" borderId="4" xfId="1" applyFont="1" applyFill="1" applyBorder="1"/>
    <xf numFmtId="0" fontId="0" fillId="0" borderId="4" xfId="0" applyBorder="1" applyAlignment="1">
      <alignment horizontal="center"/>
    </xf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164" fontId="0" fillId="0" borderId="13" xfId="1" applyNumberFormat="1" applyFont="1" applyBorder="1"/>
    <xf numFmtId="164" fontId="0" fillId="0" borderId="54" xfId="1" applyNumberFormat="1" applyFont="1" applyBorder="1"/>
    <xf numFmtId="0" fontId="0" fillId="0" borderId="55" xfId="0" applyBorder="1"/>
    <xf numFmtId="0" fontId="30" fillId="0" borderId="56" xfId="0" applyFont="1" applyBorder="1"/>
    <xf numFmtId="0" fontId="30" fillId="0" borderId="8" xfId="0" applyFont="1" applyBorder="1" applyAlignment="1">
      <alignment horizontal="center"/>
    </xf>
    <xf numFmtId="164" fontId="0" fillId="0" borderId="51" xfId="1" applyNumberFormat="1" applyFont="1" applyBorder="1"/>
    <xf numFmtId="164" fontId="0" fillId="0" borderId="43" xfId="1" applyNumberFormat="1" applyFont="1" applyBorder="1"/>
    <xf numFmtId="0" fontId="0" fillId="11" borderId="57" xfId="0" applyFill="1" applyBorder="1"/>
    <xf numFmtId="0" fontId="0" fillId="11" borderId="58" xfId="0" applyFill="1" applyBorder="1"/>
    <xf numFmtId="0" fontId="0" fillId="11" borderId="58" xfId="0" applyFill="1" applyBorder="1" applyAlignment="1">
      <alignment horizontal="center"/>
    </xf>
    <xf numFmtId="164" fontId="4" fillId="11" borderId="58" xfId="1" applyNumberFormat="1" applyFont="1" applyFill="1" applyBorder="1"/>
    <xf numFmtId="164" fontId="4" fillId="11" borderId="59" xfId="1" applyNumberFormat="1" applyFont="1" applyFill="1" applyBorder="1"/>
    <xf numFmtId="0" fontId="28" fillId="0" borderId="3" xfId="0" applyFont="1" applyBorder="1" applyAlignment="1">
      <alignment horizontal="center"/>
    </xf>
    <xf numFmtId="164" fontId="0" fillId="0" borderId="3" xfId="1" applyNumberFormat="1" applyFont="1" applyBorder="1"/>
    <xf numFmtId="164" fontId="0" fillId="0" borderId="42" xfId="1" applyNumberFormat="1" applyFont="1" applyBorder="1"/>
    <xf numFmtId="0" fontId="0" fillId="0" borderId="56" xfId="0" applyBorder="1" applyAlignment="1">
      <alignment horizontal="center"/>
    </xf>
    <xf numFmtId="0" fontId="0" fillId="0" borderId="60" xfId="0" applyBorder="1"/>
    <xf numFmtId="0" fontId="28" fillId="0" borderId="62" xfId="0" applyFont="1" applyBorder="1"/>
    <xf numFmtId="0" fontId="28" fillId="0" borderId="4" xfId="0" applyFont="1" applyBorder="1"/>
    <xf numFmtId="0" fontId="28" fillId="0" borderId="4" xfId="0" applyFont="1" applyBorder="1" applyAlignment="1">
      <alignment horizontal="center"/>
    </xf>
    <xf numFmtId="0" fontId="28" fillId="0" borderId="3" xfId="0" applyFont="1" applyBorder="1"/>
    <xf numFmtId="0" fontId="31" fillId="0" borderId="61" xfId="0" applyFont="1" applyBorder="1"/>
    <xf numFmtId="0" fontId="28" fillId="0" borderId="61" xfId="0" applyFont="1" applyBorder="1" applyAlignment="1">
      <alignment horizontal="center"/>
    </xf>
    <xf numFmtId="9" fontId="0" fillId="0" borderId="63" xfId="10" applyFont="1" applyBorder="1"/>
    <xf numFmtId="164" fontId="0" fillId="0" borderId="64" xfId="1" applyNumberFormat="1" applyFont="1" applyBorder="1"/>
    <xf numFmtId="164" fontId="4" fillId="11" borderId="65" xfId="1" applyNumberFormat="1" applyFont="1" applyFill="1" applyBorder="1"/>
    <xf numFmtId="165" fontId="0" fillId="0" borderId="66" xfId="1" applyNumberFormat="1" applyFont="1" applyBorder="1"/>
    <xf numFmtId="165" fontId="0" fillId="0" borderId="42" xfId="1" applyNumberFormat="1" applyFont="1" applyBorder="1"/>
    <xf numFmtId="0" fontId="28" fillId="0" borderId="56" xfId="0" applyFont="1" applyBorder="1"/>
    <xf numFmtId="0" fontId="0" fillId="0" borderId="67" xfId="0" applyBorder="1"/>
    <xf numFmtId="0" fontId="0" fillId="0" borderId="37" xfId="0" applyBorder="1"/>
    <xf numFmtId="43" fontId="3" fillId="0" borderId="68" xfId="0" applyNumberFormat="1" applyFont="1" applyBorder="1"/>
    <xf numFmtId="0" fontId="0" fillId="0" borderId="0" xfId="0"/>
    <xf numFmtId="0" fontId="0" fillId="0" borderId="0" xfId="0" applyBorder="1"/>
    <xf numFmtId="0" fontId="0" fillId="0" borderId="28" xfId="0" applyBorder="1"/>
    <xf numFmtId="0" fontId="2" fillId="0" borderId="4" xfId="0" applyFont="1" applyBorder="1" applyAlignment="1"/>
    <xf numFmtId="0" fontId="3" fillId="2" borderId="0" xfId="0" applyFont="1" applyFill="1"/>
    <xf numFmtId="0" fontId="3" fillId="2" borderId="0" xfId="0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29" fillId="0" borderId="45" xfId="0" applyFont="1" applyBorder="1"/>
    <xf numFmtId="0" fontId="0" fillId="0" borderId="0" xfId="0"/>
    <xf numFmtId="164" fontId="0" fillId="0" borderId="4" xfId="1" applyNumberFormat="1" applyFont="1" applyBorder="1"/>
    <xf numFmtId="164" fontId="0" fillId="0" borderId="0" xfId="1" applyNumberFormat="1" applyFont="1"/>
    <xf numFmtId="0" fontId="0" fillId="11" borderId="74" xfId="0" applyFill="1" applyBorder="1"/>
    <xf numFmtId="0" fontId="0" fillId="11" borderId="75" xfId="0" applyFill="1" applyBorder="1"/>
    <xf numFmtId="164" fontId="0" fillId="11" borderId="75" xfId="1" applyNumberFormat="1" applyFont="1" applyFill="1" applyBorder="1"/>
    <xf numFmtId="164" fontId="0" fillId="11" borderId="76" xfId="1" applyNumberFormat="1" applyFont="1" applyFill="1" applyBorder="1"/>
    <xf numFmtId="0" fontId="1" fillId="0" borderId="77" xfId="0" applyFont="1" applyBorder="1"/>
    <xf numFmtId="0" fontId="0" fillId="0" borderId="62" xfId="0" applyBorder="1" applyAlignment="1">
      <alignment horizontal="center"/>
    </xf>
    <xf numFmtId="164" fontId="0" fillId="0" borderId="62" xfId="1" applyNumberFormat="1" applyFont="1" applyBorder="1"/>
    <xf numFmtId="0" fontId="1" fillId="0" borderId="44" xfId="0" applyFont="1" applyBorder="1"/>
    <xf numFmtId="0" fontId="1" fillId="0" borderId="79" xfId="0" applyFont="1" applyBorder="1"/>
    <xf numFmtId="164" fontId="0" fillId="0" borderId="56" xfId="1" applyNumberFormat="1" applyFont="1" applyBorder="1"/>
    <xf numFmtId="0" fontId="0" fillId="11" borderId="81" xfId="0" applyFill="1" applyBorder="1"/>
    <xf numFmtId="0" fontId="0" fillId="11" borderId="65" xfId="0" applyFill="1" applyBorder="1"/>
    <xf numFmtId="0" fontId="0" fillId="11" borderId="65" xfId="0" applyFill="1" applyBorder="1" applyAlignment="1">
      <alignment horizontal="center"/>
    </xf>
    <xf numFmtId="164" fontId="2" fillId="11" borderId="65" xfId="1" applyNumberFormat="1" applyFont="1" applyFill="1" applyBorder="1"/>
    <xf numFmtId="164" fontId="2" fillId="11" borderId="64" xfId="1" applyNumberFormat="1" applyFont="1" applyFill="1" applyBorder="1"/>
    <xf numFmtId="0" fontId="0" fillId="11" borderId="84" xfId="0" applyFill="1" applyBorder="1"/>
    <xf numFmtId="0" fontId="33" fillId="0" borderId="0" xfId="0" applyFont="1" applyAlignment="1">
      <alignment vertical="center"/>
    </xf>
    <xf numFmtId="0" fontId="4" fillId="0" borderId="19" xfId="0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2" fillId="0" borderId="0" xfId="20" applyFont="1"/>
    <xf numFmtId="0" fontId="32" fillId="0" borderId="0" xfId="20" applyFont="1" applyAlignment="1">
      <alignment vertical="center"/>
    </xf>
    <xf numFmtId="0" fontId="2" fillId="0" borderId="0" xfId="20"/>
    <xf numFmtId="0" fontId="2" fillId="0" borderId="0" xfId="20" applyFont="1"/>
    <xf numFmtId="164" fontId="2" fillId="11" borderId="38" xfId="1" applyNumberFormat="1" applyFont="1" applyFill="1" applyBorder="1"/>
    <xf numFmtId="164" fontId="2" fillId="11" borderId="39" xfId="1" applyNumberFormat="1" applyFont="1" applyFill="1" applyBorder="1"/>
    <xf numFmtId="0" fontId="4" fillId="0" borderId="2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3" fontId="4" fillId="0" borderId="3" xfId="1" applyFont="1" applyBorder="1" applyAlignment="1">
      <alignment wrapText="1"/>
    </xf>
    <xf numFmtId="0" fontId="3" fillId="0" borderId="19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4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43" fontId="4" fillId="0" borderId="34" xfId="1" applyFont="1" applyBorder="1" applyAlignment="1">
      <alignment horizontal="center" wrapText="1"/>
    </xf>
    <xf numFmtId="43" fontId="4" fillId="0" borderId="35" xfId="1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2" fillId="0" borderId="4" xfId="20" applyFont="1" applyBorder="1" applyAlignment="1"/>
    <xf numFmtId="9" fontId="11" fillId="0" borderId="3" xfId="10" applyFont="1" applyBorder="1" applyAlignment="1">
      <alignment horizontal="center"/>
    </xf>
    <xf numFmtId="9" fontId="11" fillId="2" borderId="3" xfId="10" applyFont="1" applyFill="1" applyBorder="1" applyAlignment="1">
      <alignment horizontal="center"/>
    </xf>
    <xf numFmtId="164" fontId="2" fillId="11" borderId="4" xfId="1" applyNumberFormat="1" applyFont="1" applyFill="1" applyBorder="1"/>
    <xf numFmtId="165" fontId="0" fillId="11" borderId="3" xfId="1" applyNumberFormat="1" applyFont="1" applyFill="1" applyBorder="1"/>
    <xf numFmtId="164" fontId="0" fillId="11" borderId="3" xfId="1" applyNumberFormat="1" applyFont="1" applyFill="1" applyBorder="1"/>
    <xf numFmtId="0" fontId="28" fillId="0" borderId="86" xfId="0" applyFont="1" applyBorder="1" applyAlignment="1">
      <alignment horizontal="center" wrapText="1"/>
    </xf>
    <xf numFmtId="164" fontId="0" fillId="0" borderId="40" xfId="1" applyNumberFormat="1" applyFont="1" applyBorder="1"/>
    <xf numFmtId="164" fontId="4" fillId="10" borderId="40" xfId="1" applyNumberFormat="1" applyFont="1" applyFill="1" applyBorder="1"/>
    <xf numFmtId="164" fontId="4" fillId="10" borderId="87" xfId="1" applyNumberFormat="1" applyFont="1" applyFill="1" applyBorder="1"/>
    <xf numFmtId="164" fontId="0" fillId="0" borderId="50" xfId="1" applyNumberFormat="1" applyFont="1" applyBorder="1"/>
    <xf numFmtId="164" fontId="0" fillId="0" borderId="41" xfId="1" applyNumberFormat="1" applyFont="1" applyBorder="1"/>
    <xf numFmtId="9" fontId="0" fillId="0" borderId="65" xfId="10" applyFont="1" applyBorder="1"/>
    <xf numFmtId="165" fontId="4" fillId="10" borderId="41" xfId="1" applyNumberFormat="1" applyFont="1" applyFill="1" applyBorder="1"/>
    <xf numFmtId="165" fontId="4" fillId="8" borderId="41" xfId="1" applyNumberFormat="1" applyFont="1" applyFill="1" applyBorder="1"/>
    <xf numFmtId="164" fontId="0" fillId="11" borderId="82" xfId="1" applyNumberFormat="1" applyFont="1" applyFill="1" applyBorder="1"/>
    <xf numFmtId="164" fontId="0" fillId="11" borderId="40" xfId="1" applyNumberFormat="1" applyFont="1" applyFill="1" applyBorder="1"/>
    <xf numFmtId="164" fontId="0" fillId="11" borderId="83" xfId="1" applyNumberFormat="1" applyFont="1" applyFill="1" applyBorder="1"/>
    <xf numFmtId="164" fontId="0" fillId="11" borderId="66" xfId="1" applyNumberFormat="1" applyFont="1" applyFill="1" applyBorder="1"/>
    <xf numFmtId="164" fontId="0" fillId="11" borderId="48" xfId="1" applyNumberFormat="1" applyFont="1" applyFill="1" applyBorder="1"/>
    <xf numFmtId="164" fontId="0" fillId="11" borderId="85" xfId="1" applyNumberFormat="1" applyFont="1" applyFill="1" applyBorder="1"/>
    <xf numFmtId="0" fontId="6" fillId="0" borderId="0" xfId="29" applyFont="1"/>
    <xf numFmtId="164" fontId="0" fillId="0" borderId="2" xfId="1" applyNumberFormat="1" applyFont="1" applyBorder="1"/>
    <xf numFmtId="164" fontId="0" fillId="0" borderId="24" xfId="1" applyNumberFormat="1" applyFont="1" applyFill="1" applyBorder="1"/>
    <xf numFmtId="0" fontId="0" fillId="0" borderId="0" xfId="0"/>
    <xf numFmtId="164" fontId="0" fillId="0" borderId="3" xfId="1" applyNumberFormat="1" applyFont="1" applyBorder="1"/>
    <xf numFmtId="164" fontId="0" fillId="0" borderId="68" xfId="1" applyNumberFormat="1" applyFont="1" applyBorder="1"/>
    <xf numFmtId="0" fontId="0" fillId="9" borderId="37" xfId="0" applyFill="1" applyBorder="1"/>
    <xf numFmtId="164" fontId="0" fillId="0" borderId="24" xfId="1" applyNumberFormat="1" applyFont="1" applyBorder="1"/>
    <xf numFmtId="164" fontId="0" fillId="0" borderId="90" xfId="1" applyNumberFormat="1" applyFont="1" applyBorder="1"/>
    <xf numFmtId="164" fontId="0" fillId="0" borderId="88" xfId="1" applyNumberFormat="1" applyFont="1" applyBorder="1"/>
    <xf numFmtId="164" fontId="20" fillId="9" borderId="3" xfId="1" applyNumberFormat="1" applyFont="1" applyFill="1" applyBorder="1"/>
    <xf numFmtId="164" fontId="0" fillId="0" borderId="89" xfId="1" applyNumberFormat="1" applyFont="1" applyBorder="1"/>
    <xf numFmtId="164" fontId="2" fillId="9" borderId="88" xfId="1" applyNumberFormat="1" applyFont="1" applyFill="1" applyBorder="1"/>
    <xf numFmtId="164" fontId="0" fillId="0" borderId="25" xfId="1" applyNumberFormat="1" applyFont="1" applyBorder="1"/>
    <xf numFmtId="164" fontId="20" fillId="9" borderId="2" xfId="1" applyNumberFormat="1" applyFont="1" applyFill="1" applyBorder="1"/>
    <xf numFmtId="164" fontId="0" fillId="0" borderId="69" xfId="1" applyNumberFormat="1" applyFont="1" applyFill="1" applyBorder="1"/>
    <xf numFmtId="0" fontId="2" fillId="0" borderId="0" xfId="0" applyFont="1"/>
    <xf numFmtId="0" fontId="37" fillId="0" borderId="4" xfId="0" applyFont="1" applyBorder="1" applyAlignment="1"/>
    <xf numFmtId="0" fontId="3" fillId="0" borderId="3" xfId="0" applyFont="1" applyBorder="1" applyAlignment="1">
      <alignment horizontal="center" wrapText="1"/>
    </xf>
    <xf numFmtId="0" fontId="9" fillId="0" borderId="0" xfId="0" applyFont="1" applyBorder="1"/>
    <xf numFmtId="0" fontId="3" fillId="0" borderId="0" xfId="0" applyFont="1" applyBorder="1"/>
    <xf numFmtId="164" fontId="4" fillId="0" borderId="12" xfId="1" applyNumberFormat="1" applyFont="1" applyBorder="1" applyAlignment="1"/>
    <xf numFmtId="0" fontId="0" fillId="2" borderId="95" xfId="0" applyFill="1" applyBorder="1"/>
    <xf numFmtId="164" fontId="4" fillId="9" borderId="4" xfId="2" applyNumberFormat="1" applyFont="1" applyFill="1" applyBorder="1" applyAlignment="1"/>
    <xf numFmtId="0" fontId="0" fillId="2" borderId="93" xfId="0" applyFill="1" applyBorder="1"/>
    <xf numFmtId="0" fontId="0" fillId="2" borderId="92" xfId="0" applyFill="1" applyBorder="1"/>
    <xf numFmtId="164" fontId="4" fillId="9" borderId="40" xfId="2" applyNumberFormat="1" applyFont="1" applyFill="1" applyBorder="1" applyAlignment="1"/>
    <xf numFmtId="0" fontId="0" fillId="9" borderId="8" xfId="0" applyFill="1" applyBorder="1"/>
    <xf numFmtId="164" fontId="0" fillId="9" borderId="12" xfId="2" applyNumberFormat="1" applyFont="1" applyFill="1" applyBorder="1"/>
    <xf numFmtId="0" fontId="2" fillId="0" borderId="4" xfId="29" applyFont="1" applyBorder="1" applyAlignment="1"/>
    <xf numFmtId="0" fontId="3" fillId="0" borderId="4" xfId="29" applyFont="1" applyBorder="1" applyAlignment="1"/>
    <xf numFmtId="0" fontId="0" fillId="2" borderId="94" xfId="0" applyFill="1" applyBorder="1"/>
    <xf numFmtId="0" fontId="0" fillId="0" borderId="92" xfId="0" applyBorder="1"/>
    <xf numFmtId="0" fontId="6" fillId="8" borderId="40" xfId="29" applyFont="1" applyFill="1" applyBorder="1" applyAlignment="1">
      <alignment horizontal="left"/>
    </xf>
    <xf numFmtId="0" fontId="6" fillId="8" borderId="5" xfId="29" applyFont="1" applyFill="1" applyBorder="1" applyAlignment="1">
      <alignment horizontal="left"/>
    </xf>
    <xf numFmtId="0" fontId="6" fillId="8" borderId="6" xfId="29" applyFont="1" applyFill="1" applyBorder="1" applyAlignment="1">
      <alignment horizontal="left"/>
    </xf>
    <xf numFmtId="0" fontId="6" fillId="8" borderId="40" xfId="29" applyFont="1" applyFill="1" applyBorder="1" applyAlignment="1">
      <alignment horizontal="right"/>
    </xf>
    <xf numFmtId="0" fontId="6" fillId="8" borderId="5" xfId="29" applyFont="1" applyFill="1" applyBorder="1" applyAlignment="1">
      <alignment horizontal="right"/>
    </xf>
    <xf numFmtId="0" fontId="2" fillId="0" borderId="0" xfId="29" applyAlignment="1">
      <alignment horizontal="center"/>
    </xf>
    <xf numFmtId="164" fontId="2" fillId="0" borderId="0" xfId="1" applyNumberFormat="1" applyFont="1"/>
    <xf numFmtId="164" fontId="23" fillId="0" borderId="0" xfId="1" applyNumberFormat="1" applyFont="1"/>
    <xf numFmtId="164" fontId="2" fillId="0" borderId="0" xfId="1" applyNumberFormat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1" fillId="0" borderId="0" xfId="29" applyFont="1" applyBorder="1"/>
    <xf numFmtId="43" fontId="5" fillId="12" borderId="8" xfId="2" applyFont="1" applyFill="1" applyBorder="1" applyAlignment="1">
      <alignment horizontal="center" wrapText="1"/>
    </xf>
    <xf numFmtId="0" fontId="5" fillId="14" borderId="1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43" fontId="5" fillId="12" borderId="8" xfId="2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43" fontId="5" fillId="13" borderId="8" xfId="2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0" fillId="9" borderId="96" xfId="0" applyFill="1" applyBorder="1"/>
    <xf numFmtId="0" fontId="5" fillId="0" borderId="78" xfId="0" applyFont="1" applyBorder="1"/>
    <xf numFmtId="0" fontId="5" fillId="0" borderId="5" xfId="0" applyFont="1" applyBorder="1"/>
    <xf numFmtId="0" fontId="5" fillId="0" borderId="80" xfId="0" applyFont="1" applyBorder="1"/>
    <xf numFmtId="0" fontId="2" fillId="10" borderId="4" xfId="0" applyFont="1" applyFill="1" applyBorder="1"/>
    <xf numFmtId="0" fontId="2" fillId="0" borderId="4" xfId="0" applyFont="1" applyBorder="1"/>
    <xf numFmtId="0" fontId="3" fillId="2" borderId="15" xfId="0" applyFont="1" applyFill="1" applyBorder="1"/>
    <xf numFmtId="49" fontId="2" fillId="0" borderId="0" xfId="20" applyNumberFormat="1" applyFont="1"/>
    <xf numFmtId="0" fontId="2" fillId="0" borderId="0" xfId="9" applyFont="1"/>
    <xf numFmtId="0" fontId="6" fillId="0" borderId="0" xfId="0" applyFont="1"/>
    <xf numFmtId="0" fontId="42" fillId="0" borderId="0" xfId="0" applyFont="1" applyBorder="1"/>
    <xf numFmtId="0" fontId="0" fillId="0" borderId="97" xfId="0" applyBorder="1"/>
    <xf numFmtId="0" fontId="3" fillId="0" borderId="98" xfId="0" applyFont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9" borderId="21" xfId="0" applyFont="1" applyFill="1" applyBorder="1"/>
    <xf numFmtId="164" fontId="20" fillId="9" borderId="70" xfId="1" applyNumberFormat="1" applyFont="1" applyFill="1" applyBorder="1"/>
    <xf numFmtId="0" fontId="3" fillId="8" borderId="21" xfId="0" applyFont="1" applyFill="1" applyBorder="1"/>
    <xf numFmtId="164" fontId="0" fillId="0" borderId="22" xfId="1" applyNumberFormat="1" applyFont="1" applyBorder="1"/>
    <xf numFmtId="164" fontId="0" fillId="0" borderId="100" xfId="1" applyNumberFormat="1" applyFont="1" applyBorder="1"/>
    <xf numFmtId="0" fontId="3" fillId="0" borderId="11" xfId="0" applyFont="1" applyBorder="1"/>
    <xf numFmtId="164" fontId="0" fillId="0" borderId="70" xfId="1" applyNumberFormat="1" applyFont="1" applyBorder="1"/>
    <xf numFmtId="0" fontId="3" fillId="0" borderId="10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0" fontId="5" fillId="15" borderId="15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 wrapText="1"/>
    </xf>
    <xf numFmtId="0" fontId="5" fillId="13" borderId="3" xfId="0" applyFont="1" applyFill="1" applyBorder="1" applyAlignment="1">
      <alignment horizontal="center" wrapText="1"/>
    </xf>
    <xf numFmtId="0" fontId="5" fillId="14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5" fillId="16" borderId="15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 wrapText="1"/>
    </xf>
    <xf numFmtId="164" fontId="5" fillId="3" borderId="98" xfId="2" applyNumberFormat="1" applyFont="1" applyFill="1" applyBorder="1" applyAlignment="1">
      <alignment horizontal="center"/>
    </xf>
    <xf numFmtId="164" fontId="5" fillId="0" borderId="98" xfId="0" applyNumberFormat="1" applyFont="1" applyBorder="1" applyAlignment="1">
      <alignment horizontal="center"/>
    </xf>
    <xf numFmtId="43" fontId="5" fillId="12" borderId="98" xfId="2" applyFont="1" applyFill="1" applyBorder="1" applyAlignment="1">
      <alignment horizontal="center"/>
    </xf>
    <xf numFmtId="43" fontId="5" fillId="13" borderId="98" xfId="2" applyFont="1" applyFill="1" applyBorder="1" applyAlignment="1">
      <alignment horizontal="center"/>
    </xf>
    <xf numFmtId="0" fontId="5" fillId="14" borderId="104" xfId="0" applyFont="1" applyFill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15" borderId="104" xfId="0" applyFont="1" applyFill="1" applyBorder="1" applyAlignment="1">
      <alignment horizontal="center"/>
    </xf>
    <xf numFmtId="0" fontId="5" fillId="0" borderId="104" xfId="0" applyFont="1" applyBorder="1" applyAlignment="1">
      <alignment horizontal="center" wrapText="1"/>
    </xf>
    <xf numFmtId="0" fontId="5" fillId="16" borderId="104" xfId="0" applyFont="1" applyFill="1" applyBorder="1" applyAlignment="1">
      <alignment horizontal="center"/>
    </xf>
    <xf numFmtId="0" fontId="5" fillId="3" borderId="105" xfId="0" applyFont="1" applyFill="1" applyBorder="1" applyAlignment="1">
      <alignment horizontal="center" wrapText="1"/>
    </xf>
    <xf numFmtId="0" fontId="5" fillId="0" borderId="105" xfId="0" applyFont="1" applyBorder="1" applyAlignment="1">
      <alignment horizontal="center"/>
    </xf>
    <xf numFmtId="0" fontId="5" fillId="12" borderId="105" xfId="0" applyFont="1" applyFill="1" applyBorder="1" applyAlignment="1">
      <alignment horizontal="center"/>
    </xf>
    <xf numFmtId="0" fontId="5" fillId="13" borderId="105" xfId="0" applyFont="1" applyFill="1" applyBorder="1" applyAlignment="1">
      <alignment horizontal="center"/>
    </xf>
    <xf numFmtId="0" fontId="5" fillId="14" borderId="105" xfId="0" applyFont="1" applyFill="1" applyBorder="1" applyAlignment="1">
      <alignment horizontal="center"/>
    </xf>
    <xf numFmtId="0" fontId="5" fillId="15" borderId="105" xfId="0" applyFont="1" applyFill="1" applyBorder="1" applyAlignment="1">
      <alignment horizontal="center" wrapText="1"/>
    </xf>
    <xf numFmtId="0" fontId="5" fillId="16" borderId="105" xfId="0" applyFont="1" applyFill="1" applyBorder="1" applyAlignment="1">
      <alignment horizontal="center" wrapText="1"/>
    </xf>
    <xf numFmtId="0" fontId="3" fillId="7" borderId="9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0" fontId="0" fillId="0" borderId="22" xfId="0" applyBorder="1"/>
    <xf numFmtId="0" fontId="3" fillId="15" borderId="31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 wrapText="1"/>
    </xf>
    <xf numFmtId="0" fontId="3" fillId="0" borderId="106" xfId="0" applyFont="1" applyBorder="1" applyAlignment="1">
      <alignment horizontal="center"/>
    </xf>
    <xf numFmtId="0" fontId="3" fillId="0" borderId="107" xfId="0" applyFont="1" applyBorder="1" applyAlignment="1">
      <alignment horizontal="center" wrapText="1"/>
    </xf>
    <xf numFmtId="0" fontId="0" fillId="0" borderId="108" xfId="0" applyBorder="1"/>
    <xf numFmtId="164" fontId="20" fillId="9" borderId="107" xfId="1" applyNumberFormat="1" applyFont="1" applyFill="1" applyBorder="1"/>
    <xf numFmtId="164" fontId="0" fillId="0" borderId="108" xfId="1" applyNumberFormat="1" applyFont="1" applyBorder="1"/>
    <xf numFmtId="164" fontId="0" fillId="0" borderId="109" xfId="1" applyNumberFormat="1" applyFont="1" applyBorder="1"/>
    <xf numFmtId="164" fontId="0" fillId="0" borderId="107" xfId="1" applyNumberFormat="1" applyFont="1" applyBorder="1"/>
    <xf numFmtId="0" fontId="3" fillId="16" borderId="71" xfId="0" applyFont="1" applyFill="1" applyBorder="1" applyAlignment="1">
      <alignment horizontal="center"/>
    </xf>
    <xf numFmtId="0" fontId="3" fillId="16" borderId="70" xfId="0" applyFont="1" applyFill="1" applyBorder="1" applyAlignment="1">
      <alignment horizontal="center" wrapText="1"/>
    </xf>
    <xf numFmtId="164" fontId="0" fillId="0" borderId="91" xfId="1" applyNumberFormat="1" applyFont="1" applyBorder="1"/>
    <xf numFmtId="43" fontId="0" fillId="16" borderId="38" xfId="1" applyFont="1" applyFill="1" applyBorder="1"/>
    <xf numFmtId="43" fontId="0" fillId="16" borderId="39" xfId="1" applyFont="1" applyFill="1" applyBorder="1"/>
    <xf numFmtId="43" fontId="0" fillId="15" borderId="38" xfId="1" applyFont="1" applyFill="1" applyBorder="1"/>
    <xf numFmtId="43" fontId="0" fillId="15" borderId="39" xfId="1" applyFont="1" applyFill="1" applyBorder="1"/>
    <xf numFmtId="0" fontId="0" fillId="9" borderId="112" xfId="0" applyFill="1" applyBorder="1"/>
    <xf numFmtId="0" fontId="0" fillId="9" borderId="111" xfId="0" applyFill="1" applyBorder="1"/>
    <xf numFmtId="43" fontId="2" fillId="4" borderId="0" xfId="1" applyFont="1" applyFill="1"/>
    <xf numFmtId="43" fontId="2" fillId="13" borderId="0" xfId="2" applyFont="1" applyFill="1" applyBorder="1" applyAlignment="1">
      <alignment horizontal="left"/>
    </xf>
    <xf numFmtId="0" fontId="43" fillId="0" borderId="4" xfId="29" applyFont="1" applyBorder="1"/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1" xfId="29" applyFont="1" applyBorder="1" applyAlignment="1">
      <alignment horizontal="right"/>
    </xf>
    <xf numFmtId="0" fontId="3" fillId="0" borderId="5" xfId="29" applyFont="1" applyBorder="1" applyAlignment="1">
      <alignment horizontal="right"/>
    </xf>
    <xf numFmtId="0" fontId="3" fillId="0" borderId="6" xfId="29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9" fillId="0" borderId="40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02" xfId="0" applyFont="1" applyBorder="1" applyAlignment="1">
      <alignment horizontal="center"/>
    </xf>
    <xf numFmtId="43" fontId="8" fillId="0" borderId="13" xfId="1" applyFont="1" applyBorder="1"/>
    <xf numFmtId="43" fontId="8" fillId="0" borderId="103" xfId="1" applyFont="1" applyBorder="1"/>
    <xf numFmtId="43" fontId="8" fillId="0" borderId="102" xfId="1" applyFont="1" applyBorder="1"/>
    <xf numFmtId="43" fontId="8" fillId="0" borderId="14" xfId="1" applyFont="1" applyBorder="1"/>
    <xf numFmtId="43" fontId="8" fillId="0" borderId="110" xfId="1" applyFont="1" applyBorder="1"/>
  </cellXfs>
  <cellStyles count="90">
    <cellStyle name="Comma" xfId="1" builtinId="3"/>
    <cellStyle name="Comma 2" xfId="2" xr:uid="{00000000-0005-0000-0000-000001000000}"/>
    <cellStyle name="Comma 2 2" xfId="3" xr:uid="{00000000-0005-0000-0000-000002000000}"/>
    <cellStyle name="Comma 2 2 2" xfId="23" xr:uid="{00000000-0005-0000-0000-000003000000}"/>
    <cellStyle name="Comma 2 2 3" xfId="64" xr:uid="{00000000-0005-0000-0000-000004000000}"/>
    <cellStyle name="Comma 2 2 4" xfId="40" xr:uid="{00000000-0005-0000-0000-000005000000}"/>
    <cellStyle name="Comma 2 3" xfId="18" xr:uid="{00000000-0005-0000-0000-000006000000}"/>
    <cellStyle name="Comma 2 3 2" xfId="85" xr:uid="{00000000-0005-0000-0000-000007000000}"/>
    <cellStyle name="Comma 2 3 3" xfId="65" xr:uid="{00000000-0005-0000-0000-000008000000}"/>
    <cellStyle name="Comma 2 3 4" xfId="41" xr:uid="{00000000-0005-0000-0000-000009000000}"/>
    <cellStyle name="Comma 2 4" xfId="22" xr:uid="{00000000-0005-0000-0000-00000A000000}"/>
    <cellStyle name="Comma 2 4 2" xfId="82" xr:uid="{00000000-0005-0000-0000-00000B000000}"/>
    <cellStyle name="Comma 2 4 3" xfId="42" xr:uid="{00000000-0005-0000-0000-00000C000000}"/>
    <cellStyle name="Comma 2 5" xfId="61" xr:uid="{00000000-0005-0000-0000-00000D000000}"/>
    <cellStyle name="Comma 2 6" xfId="39" xr:uid="{00000000-0005-0000-0000-00000E000000}"/>
    <cellStyle name="Comma 3" xfId="4" xr:uid="{00000000-0005-0000-0000-00000F000000}"/>
    <cellStyle name="Comma 3 2" xfId="5" xr:uid="{00000000-0005-0000-0000-000010000000}"/>
    <cellStyle name="Comma 3 2 2" xfId="25" xr:uid="{00000000-0005-0000-0000-000011000000}"/>
    <cellStyle name="Comma 3 2 3" xfId="67" xr:uid="{00000000-0005-0000-0000-000012000000}"/>
    <cellStyle name="Comma 3 2 4" xfId="44" xr:uid="{00000000-0005-0000-0000-000013000000}"/>
    <cellStyle name="Comma 3 3" xfId="24" xr:uid="{00000000-0005-0000-0000-000014000000}"/>
    <cellStyle name="Comma 3 4" xfId="66" xr:uid="{00000000-0005-0000-0000-000015000000}"/>
    <cellStyle name="Comma 3 5" xfId="43" xr:uid="{00000000-0005-0000-0000-000016000000}"/>
    <cellStyle name="Comma 4" xfId="6" xr:uid="{00000000-0005-0000-0000-000017000000}"/>
    <cellStyle name="Comma 4 2" xfId="7" xr:uid="{00000000-0005-0000-0000-000018000000}"/>
    <cellStyle name="Comma 4 2 2" xfId="27" xr:uid="{00000000-0005-0000-0000-000019000000}"/>
    <cellStyle name="Comma 4 2 3" xfId="69" xr:uid="{00000000-0005-0000-0000-00001A000000}"/>
    <cellStyle name="Comma 4 2 4" xfId="46" xr:uid="{00000000-0005-0000-0000-00001B000000}"/>
    <cellStyle name="Comma 4 3" xfId="26" xr:uid="{00000000-0005-0000-0000-00001C000000}"/>
    <cellStyle name="Comma 4 4" xfId="68" xr:uid="{00000000-0005-0000-0000-00001D000000}"/>
    <cellStyle name="Comma 4 5" xfId="45" xr:uid="{00000000-0005-0000-0000-00001E000000}"/>
    <cellStyle name="Comma 5" xfId="8" xr:uid="{00000000-0005-0000-0000-00001F000000}"/>
    <cellStyle name="Comma 5 2" xfId="28" xr:uid="{00000000-0005-0000-0000-000020000000}"/>
    <cellStyle name="Comma 5 3" xfId="70" xr:uid="{00000000-0005-0000-0000-000021000000}"/>
    <cellStyle name="Comma 5 4" xfId="47" xr:uid="{00000000-0005-0000-0000-000022000000}"/>
    <cellStyle name="Comma 6" xfId="37" xr:uid="{00000000-0005-0000-0000-000023000000}"/>
    <cellStyle name="Comma 6 2" xfId="71" xr:uid="{00000000-0005-0000-0000-000024000000}"/>
    <cellStyle name="Comma 6 3" xfId="48" xr:uid="{00000000-0005-0000-0000-000025000000}"/>
    <cellStyle name="Comma 6 4" xfId="88" xr:uid="{00000000-0005-0000-0000-000026000000}"/>
    <cellStyle name="Normal" xfId="0" builtinId="0"/>
    <cellStyle name="Normal 2" xfId="9" xr:uid="{00000000-0005-0000-0000-000028000000}"/>
    <cellStyle name="Normal 2 2" xfId="29" xr:uid="{00000000-0005-0000-0000-000029000000}"/>
    <cellStyle name="Normal 2 3" xfId="72" xr:uid="{00000000-0005-0000-0000-00002A000000}"/>
    <cellStyle name="Normal 2 4" xfId="49" xr:uid="{00000000-0005-0000-0000-00002B000000}"/>
    <cellStyle name="Normal 3" xfId="20" xr:uid="{00000000-0005-0000-0000-00002C000000}"/>
    <cellStyle name="Normal 3 2" xfId="87" xr:uid="{00000000-0005-0000-0000-00002D000000}"/>
    <cellStyle name="Normal 3 3" xfId="73" xr:uid="{00000000-0005-0000-0000-00002E000000}"/>
    <cellStyle name="Normal 3 4" xfId="50" xr:uid="{00000000-0005-0000-0000-00002F000000}"/>
    <cellStyle name="Normal 4" xfId="21" xr:uid="{00000000-0005-0000-0000-000030000000}"/>
    <cellStyle name="Normal 5" xfId="84" xr:uid="{00000000-0005-0000-0000-000031000000}"/>
    <cellStyle name="Normal 6" xfId="63" xr:uid="{00000000-0005-0000-0000-000032000000}"/>
    <cellStyle name="Percent" xfId="10" builtinId="5"/>
    <cellStyle name="Percent 2" xfId="11" xr:uid="{00000000-0005-0000-0000-000034000000}"/>
    <cellStyle name="Percent 2 2" xfId="12" xr:uid="{00000000-0005-0000-0000-000035000000}"/>
    <cellStyle name="Percent 2 2 2" xfId="31" xr:uid="{00000000-0005-0000-0000-000036000000}"/>
    <cellStyle name="Percent 2 2 3" xfId="74" xr:uid="{00000000-0005-0000-0000-000037000000}"/>
    <cellStyle name="Percent 2 2 4" xfId="52" xr:uid="{00000000-0005-0000-0000-000038000000}"/>
    <cellStyle name="Percent 2 3" xfId="19" xr:uid="{00000000-0005-0000-0000-000039000000}"/>
    <cellStyle name="Percent 2 3 2" xfId="86" xr:uid="{00000000-0005-0000-0000-00003A000000}"/>
    <cellStyle name="Percent 2 3 3" xfId="75" xr:uid="{00000000-0005-0000-0000-00003B000000}"/>
    <cellStyle name="Percent 2 3 4" xfId="53" xr:uid="{00000000-0005-0000-0000-00003C000000}"/>
    <cellStyle name="Percent 2 4" xfId="30" xr:uid="{00000000-0005-0000-0000-00003D000000}"/>
    <cellStyle name="Percent 2 4 2" xfId="83" xr:uid="{00000000-0005-0000-0000-00003E000000}"/>
    <cellStyle name="Percent 2 4 3" xfId="54" xr:uid="{00000000-0005-0000-0000-00003F000000}"/>
    <cellStyle name="Percent 2 5" xfId="62" xr:uid="{00000000-0005-0000-0000-000040000000}"/>
    <cellStyle name="Percent 2 6" xfId="51" xr:uid="{00000000-0005-0000-0000-000041000000}"/>
    <cellStyle name="Percent 3" xfId="13" xr:uid="{00000000-0005-0000-0000-000042000000}"/>
    <cellStyle name="Percent 3 2" xfId="14" xr:uid="{00000000-0005-0000-0000-000043000000}"/>
    <cellStyle name="Percent 3 2 2" xfId="33" xr:uid="{00000000-0005-0000-0000-000044000000}"/>
    <cellStyle name="Percent 3 2 3" xfId="77" xr:uid="{00000000-0005-0000-0000-000045000000}"/>
    <cellStyle name="Percent 3 2 4" xfId="56" xr:uid="{00000000-0005-0000-0000-000046000000}"/>
    <cellStyle name="Percent 3 3" xfId="32" xr:uid="{00000000-0005-0000-0000-000047000000}"/>
    <cellStyle name="Percent 3 4" xfId="76" xr:uid="{00000000-0005-0000-0000-000048000000}"/>
    <cellStyle name="Percent 3 5" xfId="55" xr:uid="{00000000-0005-0000-0000-000049000000}"/>
    <cellStyle name="Percent 4" xfId="15" xr:uid="{00000000-0005-0000-0000-00004A000000}"/>
    <cellStyle name="Percent 4 2" xfId="16" xr:uid="{00000000-0005-0000-0000-00004B000000}"/>
    <cellStyle name="Percent 4 2 2" xfId="35" xr:uid="{00000000-0005-0000-0000-00004C000000}"/>
    <cellStyle name="Percent 4 2 3" xfId="79" xr:uid="{00000000-0005-0000-0000-00004D000000}"/>
    <cellStyle name="Percent 4 2 4" xfId="58" xr:uid="{00000000-0005-0000-0000-00004E000000}"/>
    <cellStyle name="Percent 4 3" xfId="34" xr:uid="{00000000-0005-0000-0000-00004F000000}"/>
    <cellStyle name="Percent 4 4" xfId="78" xr:uid="{00000000-0005-0000-0000-000050000000}"/>
    <cellStyle name="Percent 4 5" xfId="57" xr:uid="{00000000-0005-0000-0000-000051000000}"/>
    <cellStyle name="Percent 5" xfId="17" xr:uid="{00000000-0005-0000-0000-000052000000}"/>
    <cellStyle name="Percent 5 2" xfId="36" xr:uid="{00000000-0005-0000-0000-000053000000}"/>
    <cellStyle name="Percent 5 3" xfId="80" xr:uid="{00000000-0005-0000-0000-000054000000}"/>
    <cellStyle name="Percent 5 4" xfId="59" xr:uid="{00000000-0005-0000-0000-000055000000}"/>
    <cellStyle name="Percent 6" xfId="38" xr:uid="{00000000-0005-0000-0000-000056000000}"/>
    <cellStyle name="Percent 6 2" xfId="81" xr:uid="{00000000-0005-0000-0000-000057000000}"/>
    <cellStyle name="Percent 6 3" xfId="60" xr:uid="{00000000-0005-0000-0000-000058000000}"/>
    <cellStyle name="Percent 6 4" xfId="89" xr:uid="{00000000-0005-0000-0000-000059000000}"/>
  </cellStyles>
  <dxfs count="0"/>
  <tableStyles count="0" defaultTableStyle="TableStyleMedium2" defaultPivotStyle="PivotStyleLight16"/>
  <colors>
    <mruColors>
      <color rgb="FFFFCC00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3"/>
  <sheetViews>
    <sheetView workbookViewId="0"/>
  </sheetViews>
  <sheetFormatPr defaultRowHeight="12.75" x14ac:dyDescent="0.2"/>
  <cols>
    <col min="1" max="1" width="4" customWidth="1"/>
    <col min="2" max="2" width="10.140625" customWidth="1"/>
    <col min="6" max="6" width="32.42578125" customWidth="1"/>
    <col min="7" max="7" width="10.7109375" customWidth="1"/>
    <col min="8" max="8" width="9" customWidth="1"/>
    <col min="9" max="9" width="6.7109375" customWidth="1"/>
    <col min="11" max="11" width="10.85546875" customWidth="1"/>
    <col min="16" max="16" width="38.85546875" customWidth="1"/>
  </cols>
  <sheetData>
    <row r="1" spans="1:8" ht="18" x14ac:dyDescent="0.25">
      <c r="A1" s="106" t="s">
        <v>95</v>
      </c>
      <c r="B1" s="99"/>
      <c r="C1" s="99"/>
      <c r="D1" s="99"/>
      <c r="E1" s="99"/>
    </row>
    <row r="3" spans="1:8" ht="18.75" x14ac:dyDescent="0.3">
      <c r="B3" t="s">
        <v>53</v>
      </c>
      <c r="C3" s="347" t="s">
        <v>145</v>
      </c>
    </row>
    <row r="4" spans="1:8" x14ac:dyDescent="0.2">
      <c r="D4" t="s">
        <v>96</v>
      </c>
    </row>
    <row r="5" spans="1:8" ht="18" x14ac:dyDescent="0.25">
      <c r="A5" s="266"/>
      <c r="B5" s="350"/>
      <c r="C5" s="266"/>
      <c r="D5" s="261" t="s">
        <v>46</v>
      </c>
      <c r="E5" s="266"/>
      <c r="F5" s="266"/>
      <c r="H5" s="154" t="s">
        <v>97</v>
      </c>
    </row>
    <row r="6" spans="1:8" x14ac:dyDescent="0.2">
      <c r="A6" s="266"/>
      <c r="B6" s="351"/>
      <c r="C6" s="266"/>
      <c r="D6" s="261" t="s">
        <v>186</v>
      </c>
      <c r="E6" s="266"/>
      <c r="F6" s="266"/>
    </row>
    <row r="7" spans="1:8" x14ac:dyDescent="0.2">
      <c r="A7" s="266"/>
      <c r="B7" s="351"/>
      <c r="C7" s="266"/>
      <c r="D7" s="261" t="s">
        <v>74</v>
      </c>
      <c r="E7" s="266"/>
      <c r="F7" s="266"/>
    </row>
    <row r="8" spans="1:8" x14ac:dyDescent="0.2">
      <c r="A8" s="266"/>
      <c r="B8" s="351"/>
      <c r="C8" s="266"/>
      <c r="D8" s="261" t="s">
        <v>69</v>
      </c>
      <c r="E8" s="266"/>
      <c r="F8" s="266"/>
    </row>
    <row r="9" spans="1:8" x14ac:dyDescent="0.2">
      <c r="A9" s="266"/>
      <c r="B9" s="266"/>
      <c r="C9" s="266"/>
      <c r="D9" s="261" t="s">
        <v>69</v>
      </c>
      <c r="E9" s="266"/>
      <c r="F9" s="266"/>
    </row>
    <row r="10" spans="1:8" x14ac:dyDescent="0.2">
      <c r="A10" s="266"/>
      <c r="B10" s="266"/>
      <c r="C10" s="266"/>
      <c r="D10" s="261" t="s">
        <v>176</v>
      </c>
      <c r="E10" s="266"/>
      <c r="F10" s="266"/>
      <c r="H10" s="171"/>
    </row>
    <row r="11" spans="1:8" x14ac:dyDescent="0.2">
      <c r="D11" s="260" t="s">
        <v>177</v>
      </c>
      <c r="H11" s="171"/>
    </row>
    <row r="13" spans="1:8" x14ac:dyDescent="0.2">
      <c r="C13" s="146" t="s">
        <v>100</v>
      </c>
    </row>
    <row r="14" spans="1:8" x14ac:dyDescent="0.2">
      <c r="C14" t="s">
        <v>98</v>
      </c>
    </row>
    <row r="15" spans="1:8" x14ac:dyDescent="0.2">
      <c r="C15" s="146" t="s">
        <v>101</v>
      </c>
    </row>
    <row r="16" spans="1:8" x14ac:dyDescent="0.2">
      <c r="A16" s="146" t="s">
        <v>102</v>
      </c>
      <c r="C16" s="146"/>
    </row>
    <row r="17" spans="1:16" ht="45" x14ac:dyDescent="0.2">
      <c r="A17" s="64"/>
      <c r="B17" s="2" t="s">
        <v>6</v>
      </c>
      <c r="C17" s="40" t="s">
        <v>7</v>
      </c>
      <c r="D17" s="40" t="s">
        <v>9</v>
      </c>
      <c r="E17" s="40" t="s">
        <v>11</v>
      </c>
      <c r="F17" s="41"/>
      <c r="G17" s="155" t="s">
        <v>57</v>
      </c>
      <c r="H17" s="156" t="s">
        <v>103</v>
      </c>
      <c r="I17" s="157" t="s">
        <v>57</v>
      </c>
      <c r="J17" s="156" t="s">
        <v>103</v>
      </c>
      <c r="K17" s="158" t="s">
        <v>57</v>
      </c>
      <c r="L17" s="156" t="s">
        <v>103</v>
      </c>
      <c r="M17" s="53"/>
    </row>
    <row r="18" spans="1:16" ht="56.25" x14ac:dyDescent="0.2">
      <c r="A18" s="54"/>
      <c r="B18" s="11"/>
      <c r="C18" s="37" t="s">
        <v>8</v>
      </c>
      <c r="D18" s="37" t="s">
        <v>10</v>
      </c>
      <c r="E18" s="37" t="s">
        <v>12</v>
      </c>
      <c r="F18" s="38"/>
      <c r="G18" s="159" t="s">
        <v>103</v>
      </c>
      <c r="H18" s="8" t="s">
        <v>44</v>
      </c>
      <c r="I18" s="160" t="s">
        <v>103</v>
      </c>
      <c r="J18" s="8" t="s">
        <v>44</v>
      </c>
      <c r="K18" s="161" t="s">
        <v>103</v>
      </c>
      <c r="L18" s="8" t="s">
        <v>44</v>
      </c>
      <c r="M18" s="55" t="s">
        <v>36</v>
      </c>
    </row>
    <row r="19" spans="1:16" ht="18" x14ac:dyDescent="0.25">
      <c r="A19" s="162" t="s">
        <v>104</v>
      </c>
      <c r="B19" s="163"/>
      <c r="C19" s="164"/>
      <c r="D19" s="164"/>
      <c r="E19" s="164"/>
      <c r="F19" s="165"/>
      <c r="G19" s="168">
        <v>0.15</v>
      </c>
      <c r="H19" s="169"/>
      <c r="I19" s="168">
        <v>0.52</v>
      </c>
      <c r="J19" s="169"/>
      <c r="K19" s="168">
        <v>0.33</v>
      </c>
      <c r="L19" s="166"/>
      <c r="M19" s="55"/>
    </row>
    <row r="21" spans="1:16" x14ac:dyDescent="0.2">
      <c r="C21" t="s">
        <v>84</v>
      </c>
    </row>
    <row r="22" spans="1:16" x14ac:dyDescent="0.2">
      <c r="C22" t="s">
        <v>83</v>
      </c>
      <c r="G22" s="99" t="s">
        <v>55</v>
      </c>
      <c r="H22" s="99"/>
      <c r="I22" s="99"/>
      <c r="J22" s="99"/>
      <c r="K22" s="99"/>
      <c r="L22" s="99"/>
      <c r="M22" s="99"/>
      <c r="N22" s="99"/>
      <c r="O22" s="99"/>
      <c r="P22" s="99"/>
    </row>
    <row r="23" spans="1:16" x14ac:dyDescent="0.2">
      <c r="C23" t="s">
        <v>70</v>
      </c>
    </row>
    <row r="24" spans="1:16" x14ac:dyDescent="0.2">
      <c r="C24" t="s">
        <v>71</v>
      </c>
    </row>
    <row r="26" spans="1:16" s="269" customFormat="1" x14ac:dyDescent="0.2">
      <c r="A26" s="178"/>
      <c r="B26" s="178"/>
      <c r="C26" s="392" t="s">
        <v>168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</row>
    <row r="27" spans="1:16" s="269" customFormat="1" ht="15" x14ac:dyDescent="0.2">
      <c r="A27" s="178"/>
      <c r="B27" s="178"/>
      <c r="C27" s="292" t="s">
        <v>136</v>
      </c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</row>
    <row r="28" spans="1:16" x14ac:dyDescent="0.2">
      <c r="A28" s="178"/>
      <c r="B28" s="178"/>
      <c r="C28" s="393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</row>
    <row r="29" spans="1:16" x14ac:dyDescent="0.2">
      <c r="A29" s="178"/>
      <c r="B29" s="178"/>
      <c r="C29" s="393" t="s">
        <v>111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</row>
    <row r="31" spans="1:16" x14ac:dyDescent="0.2">
      <c r="C31" s="146" t="s">
        <v>99</v>
      </c>
    </row>
    <row r="33" spans="3:16" x14ac:dyDescent="0.2">
      <c r="C33" t="s">
        <v>56</v>
      </c>
    </row>
    <row r="34" spans="3:16" ht="13.5" thickBot="1" x14ac:dyDescent="0.25"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3:16" x14ac:dyDescent="0.2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3:16" ht="15.75" x14ac:dyDescent="0.25">
      <c r="C36" s="146" t="s">
        <v>86</v>
      </c>
    </row>
    <row r="38" spans="3:16" x14ac:dyDescent="0.2">
      <c r="C38" t="s">
        <v>59</v>
      </c>
    </row>
    <row r="39" spans="3:16" ht="13.5" thickBot="1" x14ac:dyDescent="0.25"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1" spans="3:16" x14ac:dyDescent="0.2">
      <c r="C41" t="s">
        <v>85</v>
      </c>
    </row>
    <row r="42" spans="3:16" x14ac:dyDescent="0.2">
      <c r="C42" t="s">
        <v>81</v>
      </c>
      <c r="H42" s="99"/>
      <c r="I42" s="99"/>
      <c r="J42" s="99"/>
      <c r="K42" s="99"/>
      <c r="L42" s="99"/>
    </row>
    <row r="44" spans="3:16" x14ac:dyDescent="0.2">
      <c r="C44" t="s">
        <v>82</v>
      </c>
    </row>
    <row r="46" spans="3:16" x14ac:dyDescent="0.2">
      <c r="C46" t="s">
        <v>54</v>
      </c>
    </row>
    <row r="47" spans="3:16" ht="13.5" thickBot="1" x14ac:dyDescent="0.25"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3:16" x14ac:dyDescent="0.2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</row>
    <row r="49" spans="2:16" x14ac:dyDescent="0.2">
      <c r="C49" s="267" t="s">
        <v>130</v>
      </c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</row>
    <row r="50" spans="2:16" s="262" customFormat="1" x14ac:dyDescent="0.2">
      <c r="C50" s="266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</row>
    <row r="51" spans="2:16" ht="15.75" x14ac:dyDescent="0.25">
      <c r="C51" s="394" t="s">
        <v>131</v>
      </c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</row>
    <row r="52" spans="2:16" s="269" customFormat="1" ht="15.75" x14ac:dyDescent="0.25">
      <c r="C52" s="394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</row>
    <row r="53" spans="2:16" s="269" customFormat="1" ht="15" x14ac:dyDescent="0.2">
      <c r="C53" s="292" t="str">
        <f>+C26</f>
        <v xml:space="preserve"> If the number of staff exceeds 25   then rows must be added to the Budget, Staff Allocation</v>
      </c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</row>
    <row r="54" spans="2:16" s="269" customFormat="1" ht="15" x14ac:dyDescent="0.2">
      <c r="C54" s="292" t="str">
        <f>+C27</f>
        <v>and Analyis tabs and then linked to the data for the additional individuals entered on the detailed Budget tab.</v>
      </c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</row>
    <row r="55" spans="2:16" ht="13.5" thickBot="1" x14ac:dyDescent="0.25">
      <c r="B55" s="256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</row>
    <row r="56" spans="2:16" s="256" customFormat="1" x14ac:dyDescent="0.2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</row>
    <row r="57" spans="2:16" x14ac:dyDescent="0.2">
      <c r="B57" s="178"/>
      <c r="C57" s="291" t="s">
        <v>151</v>
      </c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</row>
    <row r="58" spans="2:16" s="264" customFormat="1" ht="15" x14ac:dyDescent="0.2">
      <c r="B58" s="178"/>
      <c r="C58" s="292" t="s">
        <v>137</v>
      </c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</row>
    <row r="59" spans="2:16" s="269" customFormat="1" ht="15" x14ac:dyDescent="0.2">
      <c r="B59" s="178"/>
      <c r="C59" s="292" t="s">
        <v>138</v>
      </c>
      <c r="D59" s="214"/>
      <c r="E59" s="214"/>
      <c r="F59" s="214"/>
      <c r="G59" s="374"/>
      <c r="H59" s="214"/>
      <c r="I59" s="214"/>
      <c r="J59" s="214"/>
      <c r="K59" s="214"/>
      <c r="L59" s="214"/>
      <c r="M59" s="214"/>
      <c r="N59" s="214"/>
      <c r="O59" s="214"/>
      <c r="P59" s="214"/>
    </row>
    <row r="60" spans="2:16" s="264" customFormat="1" ht="15" x14ac:dyDescent="0.2">
      <c r="B60" s="178"/>
      <c r="C60" s="288" t="s">
        <v>141</v>
      </c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</row>
    <row r="61" spans="2:16" s="264" customFormat="1" x14ac:dyDescent="0.2">
      <c r="B61" s="178"/>
      <c r="C61" s="265" t="s">
        <v>140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</row>
    <row r="62" spans="2:16" ht="13.5" thickBot="1" x14ac:dyDescent="0.25">
      <c r="B62" s="178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</row>
    <row r="63" spans="2:16" ht="13.5" thickBot="1" x14ac:dyDescent="0.25"/>
    <row r="64" spans="2:16" ht="13.5" thickBot="1" x14ac:dyDescent="0.25">
      <c r="B64" t="s">
        <v>63</v>
      </c>
      <c r="C64" s="118"/>
      <c r="D64" s="119"/>
      <c r="E64" t="s">
        <v>64</v>
      </c>
    </row>
    <row r="65" spans="3:6" ht="13.5" thickBot="1" x14ac:dyDescent="0.25">
      <c r="C65" s="110"/>
      <c r="D65" s="111"/>
      <c r="E65" t="s">
        <v>68</v>
      </c>
    </row>
    <row r="66" spans="3:6" ht="13.5" thickBot="1" x14ac:dyDescent="0.25">
      <c r="C66" s="112"/>
      <c r="D66" s="113"/>
      <c r="E66" t="s">
        <v>65</v>
      </c>
    </row>
    <row r="67" spans="3:6" ht="13.5" thickBot="1" x14ac:dyDescent="0.25">
      <c r="C67" s="114"/>
      <c r="D67" s="115"/>
      <c r="E67" t="s">
        <v>66</v>
      </c>
    </row>
    <row r="68" spans="3:6" ht="13.5" thickBot="1" x14ac:dyDescent="0.25">
      <c r="C68" s="116"/>
      <c r="D68" s="117"/>
      <c r="E68" t="s">
        <v>67</v>
      </c>
    </row>
    <row r="69" spans="3:6" ht="13.5" thickBot="1" x14ac:dyDescent="0.25">
      <c r="C69" s="132"/>
      <c r="D69" s="133"/>
      <c r="E69" t="s">
        <v>73</v>
      </c>
    </row>
    <row r="70" spans="3:6" s="334" customFormat="1" ht="13.5" thickBot="1" x14ac:dyDescent="0.25">
      <c r="C70" s="453"/>
      <c r="D70" s="454"/>
      <c r="E70" s="334" t="s">
        <v>174</v>
      </c>
    </row>
    <row r="71" spans="3:6" s="334" customFormat="1" ht="13.5" thickBot="1" x14ac:dyDescent="0.25">
      <c r="C71" s="451"/>
      <c r="D71" s="452"/>
      <c r="E71" s="334" t="s">
        <v>175</v>
      </c>
    </row>
    <row r="72" spans="3:6" ht="13.5" thickBot="1" x14ac:dyDescent="0.25">
      <c r="C72" s="212"/>
      <c r="D72" s="213"/>
      <c r="E72" s="211" t="s">
        <v>116</v>
      </c>
    </row>
    <row r="73" spans="3:6" ht="13.5" thickBot="1" x14ac:dyDescent="0.25">
      <c r="C73" s="295"/>
      <c r="D73" s="296"/>
      <c r="E73" s="294" t="s">
        <v>132</v>
      </c>
      <c r="F73" s="293"/>
    </row>
  </sheetData>
  <protectedRanges>
    <protectedRange sqref="C65:D65" name="Range1"/>
    <protectedRange sqref="G19 I19 K19" name="Budget sheet Prog Serv_6"/>
  </protectedRanges>
  <phoneticPr fontId="10" type="noConversion"/>
  <pageMargins left="0.75" right="0.75" top="1" bottom="1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Z142"/>
  <sheetViews>
    <sheetView topLeftCell="A17" workbookViewId="0">
      <selection activeCell="E17" sqref="E17"/>
    </sheetView>
  </sheetViews>
  <sheetFormatPr defaultRowHeight="12.75" x14ac:dyDescent="0.2"/>
  <cols>
    <col min="1" max="1" width="7.140625" customWidth="1"/>
    <col min="2" max="2" width="39" customWidth="1"/>
    <col min="3" max="3" width="10.140625" style="39" customWidth="1"/>
    <col min="4" max="4" width="9" style="39" customWidth="1"/>
    <col min="5" max="5" width="9.28515625" style="39" customWidth="1"/>
    <col min="6" max="6" width="8.42578125" style="39" customWidth="1"/>
    <col min="7" max="7" width="16.5703125" customWidth="1"/>
    <col min="8" max="8" width="14.42578125" customWidth="1"/>
    <col min="9" max="9" width="16.28515625" hidden="1" customWidth="1"/>
    <col min="10" max="10" width="15.28515625" hidden="1" customWidth="1"/>
    <col min="11" max="11" width="14" hidden="1" customWidth="1"/>
    <col min="12" max="12" width="13.28515625" hidden="1" customWidth="1"/>
    <col min="13" max="13" width="14.42578125" hidden="1" customWidth="1"/>
    <col min="14" max="14" width="13.140625" hidden="1" customWidth="1"/>
    <col min="15" max="15" width="14.7109375" style="334" hidden="1" customWidth="1"/>
    <col min="16" max="16" width="13.140625" style="334" hidden="1" customWidth="1"/>
    <col min="17" max="17" width="13.5703125" style="334" hidden="1" customWidth="1"/>
    <col min="18" max="18" width="13.140625" style="334" hidden="1" customWidth="1"/>
    <col min="19" max="19" width="12.7109375" customWidth="1"/>
    <col min="21" max="21" width="11.28515625" bestFit="1" customWidth="1"/>
  </cols>
  <sheetData>
    <row r="1" spans="1:21" x14ac:dyDescent="0.2">
      <c r="A1" s="92" t="s">
        <v>179</v>
      </c>
      <c r="S1" s="85">
        <f ca="1">TODAY()</f>
        <v>45723</v>
      </c>
    </row>
    <row r="2" spans="1:21" x14ac:dyDescent="0.2">
      <c r="A2" s="92" t="s">
        <v>190</v>
      </c>
      <c r="C2" s="108" t="s">
        <v>60</v>
      </c>
    </row>
    <row r="3" spans="1:21" x14ac:dyDescent="0.2">
      <c r="A3" s="260" t="s">
        <v>178</v>
      </c>
      <c r="C3" s="109" t="s">
        <v>61</v>
      </c>
    </row>
    <row r="4" spans="1:21" s="334" customFormat="1" x14ac:dyDescent="0.2">
      <c r="A4" s="260" t="s">
        <v>178</v>
      </c>
      <c r="C4" s="458" t="s">
        <v>62</v>
      </c>
      <c r="D4" s="39"/>
      <c r="E4" s="39"/>
      <c r="F4" s="39"/>
    </row>
    <row r="5" spans="1:21" s="334" customFormat="1" hidden="1" x14ac:dyDescent="0.2">
      <c r="A5" s="260" t="s">
        <v>180</v>
      </c>
      <c r="C5" s="457" t="s">
        <v>72</v>
      </c>
      <c r="D5" s="39"/>
      <c r="E5" s="39"/>
      <c r="F5" s="39"/>
    </row>
    <row r="6" spans="1:21" s="334" customFormat="1" hidden="1" x14ac:dyDescent="0.2">
      <c r="A6" s="260" t="s">
        <v>180</v>
      </c>
      <c r="C6" s="457" t="s">
        <v>172</v>
      </c>
      <c r="D6" s="39"/>
      <c r="E6" s="39"/>
      <c r="F6" s="39"/>
    </row>
    <row r="7" spans="1:21" s="334" customFormat="1" hidden="1" x14ac:dyDescent="0.2">
      <c r="A7" s="260" t="s">
        <v>180</v>
      </c>
      <c r="C7" s="457" t="s">
        <v>173</v>
      </c>
      <c r="D7" s="39"/>
      <c r="E7" s="39"/>
      <c r="F7" s="39"/>
    </row>
    <row r="8" spans="1:21" x14ac:dyDescent="0.2">
      <c r="A8" s="92" t="s">
        <v>177</v>
      </c>
    </row>
    <row r="10" spans="1:21" ht="13.5" thickBot="1" x14ac:dyDescent="0.25">
      <c r="A10" s="31"/>
      <c r="B10" s="22"/>
      <c r="C10" s="43"/>
      <c r="D10" s="43"/>
      <c r="E10" s="43"/>
      <c r="F10" s="43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</row>
    <row r="11" spans="1:21" x14ac:dyDescent="0.2">
      <c r="A11" s="462"/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4"/>
    </row>
    <row r="12" spans="1:21" ht="15.75" x14ac:dyDescent="0.25">
      <c r="A12" s="465" t="s">
        <v>164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7"/>
    </row>
    <row r="13" spans="1:21" ht="22.5" x14ac:dyDescent="0.2">
      <c r="A13" s="460" t="s">
        <v>163</v>
      </c>
      <c r="B13" s="461"/>
      <c r="C13" s="187" t="s">
        <v>7</v>
      </c>
      <c r="D13" s="187" t="s">
        <v>9</v>
      </c>
      <c r="E13" s="187" t="s">
        <v>11</v>
      </c>
      <c r="F13" s="188"/>
      <c r="G13" s="196" t="s">
        <v>57</v>
      </c>
      <c r="H13" s="378" t="str">
        <f>+$G$14</f>
        <v xml:space="preserve"> PATH </v>
      </c>
      <c r="I13" s="375" t="s">
        <v>57</v>
      </c>
      <c r="J13" s="378" t="str">
        <f>+$I$14</f>
        <v xml:space="preserve">  ENTER FUND SOURCE HERE</v>
      </c>
      <c r="K13" s="382" t="s">
        <v>57</v>
      </c>
      <c r="L13" s="378" t="str">
        <f>+$K$14</f>
        <v xml:space="preserve">  ENTER FUND SOURCE HERE</v>
      </c>
      <c r="M13" s="376" t="s">
        <v>57</v>
      </c>
      <c r="N13" s="170" t="str">
        <f>+$M$14</f>
        <v xml:space="preserve">  </v>
      </c>
      <c r="O13" s="413" t="s">
        <v>57</v>
      </c>
      <c r="P13" s="170" t="str">
        <f>+$O$14</f>
        <v xml:space="preserve">  </v>
      </c>
      <c r="Q13" s="418" t="s">
        <v>57</v>
      </c>
      <c r="R13" s="170" t="str">
        <f>+$Q$14</f>
        <v xml:space="preserve">  </v>
      </c>
      <c r="S13" s="53"/>
    </row>
    <row r="14" spans="1:21" ht="26.25" customHeight="1" x14ac:dyDescent="0.2">
      <c r="A14" s="54"/>
      <c r="B14" s="11" t="s">
        <v>105</v>
      </c>
      <c r="C14" s="185" t="s">
        <v>8</v>
      </c>
      <c r="D14" s="185" t="s">
        <v>10</v>
      </c>
      <c r="E14" s="185" t="s">
        <v>12</v>
      </c>
      <c r="F14" s="186"/>
      <c r="G14" s="159" t="str">
        <f>RIGHT(+$A$2,LEN($A$2)-15)</f>
        <v xml:space="preserve"> PATH </v>
      </c>
      <c r="H14" s="8" t="s">
        <v>44</v>
      </c>
      <c r="I14" s="414" t="str">
        <f>RIGHT($A$3,LEN($A$3)-15)</f>
        <v xml:space="preserve">  ENTER FUND SOURCE HERE</v>
      </c>
      <c r="J14" s="8" t="s">
        <v>44</v>
      </c>
      <c r="K14" s="415" t="str">
        <f>RIGHT($A$4,LEN($A$4)-15)</f>
        <v xml:space="preserve">  ENTER FUND SOURCE HERE</v>
      </c>
      <c r="L14" s="8" t="s">
        <v>44</v>
      </c>
      <c r="M14" s="416" t="str">
        <f>RIGHT($A$5,LEN($A$5)-15)</f>
        <v xml:space="preserve">  </v>
      </c>
      <c r="N14" s="8" t="s">
        <v>44</v>
      </c>
      <c r="O14" s="417" t="str">
        <f>RIGHT($A$6,LEN($A$6)-15)</f>
        <v xml:space="preserve">  </v>
      </c>
      <c r="P14" s="8" t="s">
        <v>44</v>
      </c>
      <c r="Q14" s="419" t="str">
        <f>RIGHT($A$7,LEN($A$7)-15)</f>
        <v xml:space="preserve">  </v>
      </c>
      <c r="R14" s="8" t="s">
        <v>44</v>
      </c>
      <c r="S14" s="55" t="s">
        <v>36</v>
      </c>
    </row>
    <row r="15" spans="1:21" x14ac:dyDescent="0.2">
      <c r="A15" s="98" t="s">
        <v>58</v>
      </c>
      <c r="B15" s="86"/>
      <c r="C15" s="185"/>
      <c r="D15" s="185"/>
      <c r="E15" s="185"/>
      <c r="F15" s="186"/>
      <c r="G15" s="312">
        <v>1</v>
      </c>
      <c r="H15" s="311"/>
      <c r="I15" s="312"/>
      <c r="J15" s="311"/>
      <c r="K15" s="312"/>
      <c r="L15" s="87"/>
      <c r="M15" s="312"/>
      <c r="N15" s="197"/>
      <c r="O15" s="312"/>
      <c r="P15" s="197"/>
      <c r="Q15" s="312"/>
      <c r="R15" s="197"/>
      <c r="S15" s="55"/>
    </row>
    <row r="16" spans="1:21" x14ac:dyDescent="0.2">
      <c r="A16" s="56"/>
      <c r="B16" s="361" t="s">
        <v>189</v>
      </c>
      <c r="C16" s="193"/>
      <c r="D16" s="194"/>
      <c r="E16" s="194"/>
      <c r="F16" s="182"/>
      <c r="G16" s="354"/>
      <c r="H16" s="354"/>
      <c r="I16" s="354"/>
      <c r="J16" s="357"/>
      <c r="K16" s="354"/>
      <c r="L16" s="357"/>
      <c r="M16" s="354"/>
      <c r="N16" s="357"/>
      <c r="O16" s="357"/>
      <c r="P16" s="357"/>
      <c r="Q16" s="357"/>
      <c r="R16" s="357"/>
      <c r="S16" s="359"/>
      <c r="U16" s="14"/>
    </row>
    <row r="17" spans="1:21" x14ac:dyDescent="0.2">
      <c r="A17" s="56">
        <v>1</v>
      </c>
      <c r="B17" s="360"/>
      <c r="C17" s="193"/>
      <c r="D17" s="194"/>
      <c r="E17" s="194"/>
      <c r="F17" s="182"/>
      <c r="G17" s="183">
        <f t="shared" ref="G17:G41" si="0">ROUND($C17*$D17*$E17*$G$15,0)</f>
        <v>0</v>
      </c>
      <c r="H17" s="183"/>
      <c r="I17" s="183">
        <f t="shared" ref="I17:I41" si="1">ROUND($C17*$D17*$E17*$I$15,0)</f>
        <v>0</v>
      </c>
      <c r="J17" s="198"/>
      <c r="K17" s="183">
        <f t="shared" ref="K17:K41" si="2">ROUND($C17*$D17*$E17*$K$15,0)</f>
        <v>0</v>
      </c>
      <c r="L17" s="198"/>
      <c r="M17" s="183">
        <f t="shared" ref="M17:M41" si="3">ROUND($C17*$D17*$E17*M$15,0)</f>
        <v>0</v>
      </c>
      <c r="N17" s="198"/>
      <c r="O17" s="183">
        <f>ROUND($C17*$D17*$E17*O$15,0)</f>
        <v>0</v>
      </c>
      <c r="P17" s="198"/>
      <c r="Q17" s="183">
        <f>ROUND($C17*$D17*$E17*Q$15,0)</f>
        <v>0</v>
      </c>
      <c r="R17" s="198"/>
      <c r="S17" s="181">
        <f>SUM(G17:R17)</f>
        <v>0</v>
      </c>
      <c r="U17" s="14"/>
    </row>
    <row r="18" spans="1:21" x14ac:dyDescent="0.2">
      <c r="A18" s="56">
        <v>2</v>
      </c>
      <c r="B18" s="360"/>
      <c r="C18" s="193"/>
      <c r="D18" s="194"/>
      <c r="E18" s="194"/>
      <c r="F18" s="182"/>
      <c r="G18" s="183">
        <f t="shared" si="0"/>
        <v>0</v>
      </c>
      <c r="H18" s="183"/>
      <c r="I18" s="183">
        <f t="shared" si="1"/>
        <v>0</v>
      </c>
      <c r="J18" s="198"/>
      <c r="K18" s="183">
        <f t="shared" si="2"/>
        <v>0</v>
      </c>
      <c r="L18" s="198"/>
      <c r="M18" s="183">
        <f t="shared" si="3"/>
        <v>0</v>
      </c>
      <c r="N18" s="198"/>
      <c r="O18" s="183">
        <f t="shared" ref="O18:O41" si="4">ROUND($C18*$D18*$E18*O$15,0)</f>
        <v>0</v>
      </c>
      <c r="P18" s="198"/>
      <c r="Q18" s="183">
        <f t="shared" ref="Q18:Q41" si="5">ROUND($C18*$D18*$E18*Q$15,0)</f>
        <v>0</v>
      </c>
      <c r="R18" s="198"/>
      <c r="S18" s="181">
        <f t="shared" ref="S18:S41" si="6">SUM(G18:R18)</f>
        <v>0</v>
      </c>
      <c r="U18" s="14"/>
    </row>
    <row r="19" spans="1:21" x14ac:dyDescent="0.2">
      <c r="A19" s="56">
        <v>3</v>
      </c>
      <c r="B19" s="360"/>
      <c r="C19" s="193"/>
      <c r="D19" s="194"/>
      <c r="E19" s="194"/>
      <c r="F19" s="182"/>
      <c r="G19" s="183">
        <f t="shared" si="0"/>
        <v>0</v>
      </c>
      <c r="H19" s="183"/>
      <c r="I19" s="183">
        <f t="shared" si="1"/>
        <v>0</v>
      </c>
      <c r="J19" s="198"/>
      <c r="K19" s="183">
        <f t="shared" si="2"/>
        <v>0</v>
      </c>
      <c r="L19" s="198"/>
      <c r="M19" s="183">
        <f t="shared" si="3"/>
        <v>0</v>
      </c>
      <c r="N19" s="198"/>
      <c r="O19" s="183">
        <f t="shared" si="4"/>
        <v>0</v>
      </c>
      <c r="P19" s="198"/>
      <c r="Q19" s="183">
        <f t="shared" si="5"/>
        <v>0</v>
      </c>
      <c r="R19" s="198"/>
      <c r="S19" s="181">
        <f t="shared" si="6"/>
        <v>0</v>
      </c>
      <c r="U19" s="14"/>
    </row>
    <row r="20" spans="1:21" x14ac:dyDescent="0.2">
      <c r="A20" s="56">
        <v>4</v>
      </c>
      <c r="B20" s="360"/>
      <c r="C20" s="193"/>
      <c r="D20" s="194"/>
      <c r="E20" s="194"/>
      <c r="F20" s="182"/>
      <c r="G20" s="183">
        <f t="shared" si="0"/>
        <v>0</v>
      </c>
      <c r="H20" s="183"/>
      <c r="I20" s="183">
        <f t="shared" si="1"/>
        <v>0</v>
      </c>
      <c r="J20" s="198"/>
      <c r="K20" s="183">
        <f t="shared" si="2"/>
        <v>0</v>
      </c>
      <c r="L20" s="198"/>
      <c r="M20" s="183">
        <f t="shared" si="3"/>
        <v>0</v>
      </c>
      <c r="N20" s="198"/>
      <c r="O20" s="183">
        <f t="shared" si="4"/>
        <v>0</v>
      </c>
      <c r="P20" s="198"/>
      <c r="Q20" s="183">
        <f t="shared" si="5"/>
        <v>0</v>
      </c>
      <c r="R20" s="198"/>
      <c r="S20" s="181">
        <f t="shared" si="6"/>
        <v>0</v>
      </c>
      <c r="U20" s="14"/>
    </row>
    <row r="21" spans="1:21" x14ac:dyDescent="0.2">
      <c r="A21" s="56">
        <v>5</v>
      </c>
      <c r="B21" s="360"/>
      <c r="C21" s="193"/>
      <c r="D21" s="194"/>
      <c r="E21" s="194"/>
      <c r="F21" s="182"/>
      <c r="G21" s="183">
        <f t="shared" si="0"/>
        <v>0</v>
      </c>
      <c r="H21" s="183"/>
      <c r="I21" s="183">
        <f t="shared" si="1"/>
        <v>0</v>
      </c>
      <c r="J21" s="198"/>
      <c r="K21" s="183">
        <f t="shared" si="2"/>
        <v>0</v>
      </c>
      <c r="L21" s="198"/>
      <c r="M21" s="183">
        <f t="shared" si="3"/>
        <v>0</v>
      </c>
      <c r="N21" s="198"/>
      <c r="O21" s="183">
        <f t="shared" si="4"/>
        <v>0</v>
      </c>
      <c r="P21" s="198"/>
      <c r="Q21" s="183">
        <f t="shared" si="5"/>
        <v>0</v>
      </c>
      <c r="R21" s="198"/>
      <c r="S21" s="181">
        <f t="shared" si="6"/>
        <v>0</v>
      </c>
      <c r="U21" s="14"/>
    </row>
    <row r="22" spans="1:21" x14ac:dyDescent="0.2">
      <c r="A22" s="56">
        <v>6</v>
      </c>
      <c r="B22" s="360"/>
      <c r="C22" s="193"/>
      <c r="D22" s="194"/>
      <c r="E22" s="194"/>
      <c r="F22" s="182"/>
      <c r="G22" s="183">
        <f t="shared" si="0"/>
        <v>0</v>
      </c>
      <c r="H22" s="183"/>
      <c r="I22" s="183">
        <f t="shared" si="1"/>
        <v>0</v>
      </c>
      <c r="J22" s="198"/>
      <c r="K22" s="183">
        <f t="shared" si="2"/>
        <v>0</v>
      </c>
      <c r="L22" s="198"/>
      <c r="M22" s="183">
        <f t="shared" si="3"/>
        <v>0</v>
      </c>
      <c r="N22" s="198"/>
      <c r="O22" s="183">
        <f t="shared" si="4"/>
        <v>0</v>
      </c>
      <c r="P22" s="198"/>
      <c r="Q22" s="183">
        <f t="shared" si="5"/>
        <v>0</v>
      </c>
      <c r="R22" s="198"/>
      <c r="S22" s="181">
        <f t="shared" si="6"/>
        <v>0</v>
      </c>
      <c r="U22" s="14"/>
    </row>
    <row r="23" spans="1:21" x14ac:dyDescent="0.2">
      <c r="A23" s="56">
        <v>7</v>
      </c>
      <c r="B23" s="360"/>
      <c r="C23" s="193"/>
      <c r="D23" s="194"/>
      <c r="E23" s="194"/>
      <c r="F23" s="182"/>
      <c r="G23" s="183">
        <f t="shared" si="0"/>
        <v>0</v>
      </c>
      <c r="H23" s="183"/>
      <c r="I23" s="183">
        <f t="shared" si="1"/>
        <v>0</v>
      </c>
      <c r="J23" s="198"/>
      <c r="K23" s="183">
        <f t="shared" si="2"/>
        <v>0</v>
      </c>
      <c r="L23" s="198"/>
      <c r="M23" s="183">
        <f t="shared" si="3"/>
        <v>0</v>
      </c>
      <c r="N23" s="198"/>
      <c r="O23" s="183">
        <f t="shared" si="4"/>
        <v>0</v>
      </c>
      <c r="P23" s="198"/>
      <c r="Q23" s="183">
        <f t="shared" si="5"/>
        <v>0</v>
      </c>
      <c r="R23" s="198"/>
      <c r="S23" s="181">
        <f t="shared" si="6"/>
        <v>0</v>
      </c>
      <c r="U23" s="14"/>
    </row>
    <row r="24" spans="1:21" x14ac:dyDescent="0.2">
      <c r="A24" s="56">
        <v>8</v>
      </c>
      <c r="B24" s="360"/>
      <c r="C24" s="193"/>
      <c r="D24" s="194"/>
      <c r="E24" s="194"/>
      <c r="F24" s="182"/>
      <c r="G24" s="183">
        <f t="shared" si="0"/>
        <v>0</v>
      </c>
      <c r="H24" s="183"/>
      <c r="I24" s="183">
        <f t="shared" si="1"/>
        <v>0</v>
      </c>
      <c r="J24" s="198"/>
      <c r="K24" s="183">
        <f t="shared" si="2"/>
        <v>0</v>
      </c>
      <c r="L24" s="198"/>
      <c r="M24" s="183">
        <f t="shared" si="3"/>
        <v>0</v>
      </c>
      <c r="N24" s="198"/>
      <c r="O24" s="183">
        <f t="shared" si="4"/>
        <v>0</v>
      </c>
      <c r="P24" s="198"/>
      <c r="Q24" s="183">
        <f t="shared" si="5"/>
        <v>0</v>
      </c>
      <c r="R24" s="198"/>
      <c r="S24" s="181">
        <f t="shared" si="6"/>
        <v>0</v>
      </c>
      <c r="U24" s="14"/>
    </row>
    <row r="25" spans="1:21" x14ac:dyDescent="0.2">
      <c r="A25" s="56">
        <v>9</v>
      </c>
      <c r="B25" s="360"/>
      <c r="C25" s="193"/>
      <c r="D25" s="194"/>
      <c r="E25" s="194"/>
      <c r="F25" s="182"/>
      <c r="G25" s="183">
        <f t="shared" si="0"/>
        <v>0</v>
      </c>
      <c r="H25" s="183"/>
      <c r="I25" s="183">
        <f t="shared" si="1"/>
        <v>0</v>
      </c>
      <c r="J25" s="198"/>
      <c r="K25" s="183">
        <f t="shared" si="2"/>
        <v>0</v>
      </c>
      <c r="L25" s="198"/>
      <c r="M25" s="183">
        <f t="shared" si="3"/>
        <v>0</v>
      </c>
      <c r="N25" s="198"/>
      <c r="O25" s="183">
        <f t="shared" si="4"/>
        <v>0</v>
      </c>
      <c r="P25" s="198"/>
      <c r="Q25" s="183">
        <f t="shared" si="5"/>
        <v>0</v>
      </c>
      <c r="R25" s="198"/>
      <c r="S25" s="181">
        <f t="shared" si="6"/>
        <v>0</v>
      </c>
      <c r="U25" s="14"/>
    </row>
    <row r="26" spans="1:21" x14ac:dyDescent="0.2">
      <c r="A26" s="56">
        <v>10</v>
      </c>
      <c r="B26" s="360"/>
      <c r="C26" s="193"/>
      <c r="D26" s="194"/>
      <c r="E26" s="194"/>
      <c r="F26" s="182"/>
      <c r="G26" s="183">
        <f t="shared" si="0"/>
        <v>0</v>
      </c>
      <c r="H26" s="183"/>
      <c r="I26" s="183">
        <f t="shared" si="1"/>
        <v>0</v>
      </c>
      <c r="J26" s="198"/>
      <c r="K26" s="183">
        <f t="shared" si="2"/>
        <v>0</v>
      </c>
      <c r="L26" s="198"/>
      <c r="M26" s="183">
        <f t="shared" si="3"/>
        <v>0</v>
      </c>
      <c r="N26" s="198"/>
      <c r="O26" s="183">
        <f t="shared" si="4"/>
        <v>0</v>
      </c>
      <c r="P26" s="198"/>
      <c r="Q26" s="183">
        <f t="shared" si="5"/>
        <v>0</v>
      </c>
      <c r="R26" s="198"/>
      <c r="S26" s="181">
        <f t="shared" si="6"/>
        <v>0</v>
      </c>
      <c r="U26" s="14"/>
    </row>
    <row r="27" spans="1:21" x14ac:dyDescent="0.2">
      <c r="A27" s="56">
        <v>11</v>
      </c>
      <c r="B27" s="360"/>
      <c r="C27" s="193"/>
      <c r="D27" s="194"/>
      <c r="E27" s="194"/>
      <c r="F27" s="182"/>
      <c r="G27" s="183">
        <f t="shared" si="0"/>
        <v>0</v>
      </c>
      <c r="H27" s="183"/>
      <c r="I27" s="183">
        <f t="shared" si="1"/>
        <v>0</v>
      </c>
      <c r="J27" s="198"/>
      <c r="K27" s="183">
        <f t="shared" si="2"/>
        <v>0</v>
      </c>
      <c r="L27" s="198"/>
      <c r="M27" s="183">
        <f t="shared" si="3"/>
        <v>0</v>
      </c>
      <c r="N27" s="198"/>
      <c r="O27" s="183">
        <f t="shared" si="4"/>
        <v>0</v>
      </c>
      <c r="P27" s="198"/>
      <c r="Q27" s="183">
        <f t="shared" si="5"/>
        <v>0</v>
      </c>
      <c r="R27" s="198"/>
      <c r="S27" s="181">
        <f t="shared" si="6"/>
        <v>0</v>
      </c>
      <c r="U27" s="14"/>
    </row>
    <row r="28" spans="1:21" x14ac:dyDescent="0.2">
      <c r="A28" s="56">
        <v>12</v>
      </c>
      <c r="B28" s="360"/>
      <c r="C28" s="193"/>
      <c r="D28" s="194"/>
      <c r="E28" s="194"/>
      <c r="F28" s="182"/>
      <c r="G28" s="183">
        <f t="shared" si="0"/>
        <v>0</v>
      </c>
      <c r="H28" s="183"/>
      <c r="I28" s="183">
        <f t="shared" si="1"/>
        <v>0</v>
      </c>
      <c r="J28" s="198"/>
      <c r="K28" s="183">
        <f t="shared" si="2"/>
        <v>0</v>
      </c>
      <c r="L28" s="198"/>
      <c r="M28" s="183">
        <f t="shared" si="3"/>
        <v>0</v>
      </c>
      <c r="N28" s="198"/>
      <c r="O28" s="183">
        <f t="shared" si="4"/>
        <v>0</v>
      </c>
      <c r="P28" s="198"/>
      <c r="Q28" s="183">
        <f t="shared" si="5"/>
        <v>0</v>
      </c>
      <c r="R28" s="198"/>
      <c r="S28" s="181">
        <f t="shared" si="6"/>
        <v>0</v>
      </c>
      <c r="U28" s="14"/>
    </row>
    <row r="29" spans="1:21" x14ac:dyDescent="0.2">
      <c r="A29" s="56">
        <v>13</v>
      </c>
      <c r="B29" s="13"/>
      <c r="C29" s="193"/>
      <c r="D29" s="194"/>
      <c r="E29" s="194"/>
      <c r="F29" s="182"/>
      <c r="G29" s="183">
        <f t="shared" si="0"/>
        <v>0</v>
      </c>
      <c r="H29" s="183"/>
      <c r="I29" s="183">
        <f t="shared" si="1"/>
        <v>0</v>
      </c>
      <c r="J29" s="198"/>
      <c r="K29" s="183">
        <f t="shared" si="2"/>
        <v>0</v>
      </c>
      <c r="L29" s="198"/>
      <c r="M29" s="183">
        <f t="shared" si="3"/>
        <v>0</v>
      </c>
      <c r="N29" s="198"/>
      <c r="O29" s="183">
        <f t="shared" si="4"/>
        <v>0</v>
      </c>
      <c r="P29" s="198"/>
      <c r="Q29" s="183">
        <f t="shared" si="5"/>
        <v>0</v>
      </c>
      <c r="R29" s="198"/>
      <c r="S29" s="181">
        <f t="shared" si="6"/>
        <v>0</v>
      </c>
      <c r="U29" s="15"/>
    </row>
    <row r="30" spans="1:21" x14ac:dyDescent="0.2">
      <c r="A30" s="56">
        <v>14</v>
      </c>
      <c r="B30" s="13"/>
      <c r="C30" s="193"/>
      <c r="D30" s="194"/>
      <c r="E30" s="194"/>
      <c r="F30" s="182"/>
      <c r="G30" s="183">
        <f t="shared" si="0"/>
        <v>0</v>
      </c>
      <c r="H30" s="183"/>
      <c r="I30" s="183">
        <f t="shared" si="1"/>
        <v>0</v>
      </c>
      <c r="J30" s="198"/>
      <c r="K30" s="183">
        <f t="shared" si="2"/>
        <v>0</v>
      </c>
      <c r="L30" s="198"/>
      <c r="M30" s="183">
        <f t="shared" si="3"/>
        <v>0</v>
      </c>
      <c r="N30" s="198"/>
      <c r="O30" s="183">
        <f t="shared" si="4"/>
        <v>0</v>
      </c>
      <c r="P30" s="198"/>
      <c r="Q30" s="183">
        <f t="shared" si="5"/>
        <v>0</v>
      </c>
      <c r="R30" s="198"/>
      <c r="S30" s="181">
        <f t="shared" si="6"/>
        <v>0</v>
      </c>
      <c r="U30" s="16"/>
    </row>
    <row r="31" spans="1:21" s="334" customFormat="1" x14ac:dyDescent="0.2">
      <c r="A31" s="56">
        <v>15</v>
      </c>
      <c r="B31" s="13"/>
      <c r="C31" s="193"/>
      <c r="D31" s="194"/>
      <c r="E31" s="194"/>
      <c r="F31" s="182"/>
      <c r="G31" s="183">
        <f t="shared" si="0"/>
        <v>0</v>
      </c>
      <c r="H31" s="183"/>
      <c r="I31" s="183">
        <f t="shared" si="1"/>
        <v>0</v>
      </c>
      <c r="J31" s="198"/>
      <c r="K31" s="183">
        <f t="shared" si="2"/>
        <v>0</v>
      </c>
      <c r="L31" s="198"/>
      <c r="M31" s="183">
        <f t="shared" si="3"/>
        <v>0</v>
      </c>
      <c r="N31" s="198"/>
      <c r="O31" s="183">
        <f t="shared" si="4"/>
        <v>0</v>
      </c>
      <c r="P31" s="198"/>
      <c r="Q31" s="183">
        <f t="shared" si="5"/>
        <v>0</v>
      </c>
      <c r="R31" s="198"/>
      <c r="S31" s="181">
        <f t="shared" si="6"/>
        <v>0</v>
      </c>
      <c r="U31" s="16"/>
    </row>
    <row r="32" spans="1:21" x14ac:dyDescent="0.2">
      <c r="A32" s="56">
        <v>16</v>
      </c>
      <c r="B32" s="13"/>
      <c r="C32" s="193"/>
      <c r="D32" s="194"/>
      <c r="E32" s="194"/>
      <c r="F32" s="182"/>
      <c r="G32" s="183">
        <f t="shared" si="0"/>
        <v>0</v>
      </c>
      <c r="H32" s="183"/>
      <c r="I32" s="183">
        <f t="shared" si="1"/>
        <v>0</v>
      </c>
      <c r="J32" s="198"/>
      <c r="K32" s="183">
        <f t="shared" si="2"/>
        <v>0</v>
      </c>
      <c r="L32" s="198"/>
      <c r="M32" s="183">
        <f t="shared" si="3"/>
        <v>0</v>
      </c>
      <c r="N32" s="198"/>
      <c r="O32" s="183">
        <f t="shared" si="4"/>
        <v>0</v>
      </c>
      <c r="P32" s="198"/>
      <c r="Q32" s="183">
        <f t="shared" si="5"/>
        <v>0</v>
      </c>
      <c r="R32" s="198"/>
      <c r="S32" s="181">
        <f t="shared" si="6"/>
        <v>0</v>
      </c>
      <c r="U32" s="16"/>
    </row>
    <row r="33" spans="1:21" s="269" customFormat="1" x14ac:dyDescent="0.2">
      <c r="A33" s="56">
        <v>17</v>
      </c>
      <c r="B33" s="13"/>
      <c r="C33" s="193"/>
      <c r="D33" s="194"/>
      <c r="E33" s="194"/>
      <c r="F33" s="182"/>
      <c r="G33" s="183">
        <f t="shared" si="0"/>
        <v>0</v>
      </c>
      <c r="H33" s="183"/>
      <c r="I33" s="183">
        <f t="shared" si="1"/>
        <v>0</v>
      </c>
      <c r="J33" s="198"/>
      <c r="K33" s="183">
        <f t="shared" si="2"/>
        <v>0</v>
      </c>
      <c r="L33" s="198"/>
      <c r="M33" s="183">
        <f t="shared" si="3"/>
        <v>0</v>
      </c>
      <c r="N33" s="198"/>
      <c r="O33" s="183">
        <f t="shared" si="4"/>
        <v>0</v>
      </c>
      <c r="P33" s="198"/>
      <c r="Q33" s="183">
        <f t="shared" si="5"/>
        <v>0</v>
      </c>
      <c r="R33" s="198"/>
      <c r="S33" s="181">
        <f t="shared" si="6"/>
        <v>0</v>
      </c>
      <c r="U33" s="16"/>
    </row>
    <row r="34" spans="1:21" s="269" customFormat="1" x14ac:dyDescent="0.2">
      <c r="A34" s="56">
        <v>18</v>
      </c>
      <c r="B34" s="13"/>
      <c r="C34" s="193"/>
      <c r="D34" s="194"/>
      <c r="E34" s="194"/>
      <c r="F34" s="182"/>
      <c r="G34" s="183">
        <f t="shared" si="0"/>
        <v>0</v>
      </c>
      <c r="H34" s="183"/>
      <c r="I34" s="183">
        <f t="shared" si="1"/>
        <v>0</v>
      </c>
      <c r="J34" s="198"/>
      <c r="K34" s="183">
        <f t="shared" si="2"/>
        <v>0</v>
      </c>
      <c r="L34" s="198"/>
      <c r="M34" s="183">
        <f t="shared" si="3"/>
        <v>0</v>
      </c>
      <c r="N34" s="198"/>
      <c r="O34" s="183">
        <f t="shared" si="4"/>
        <v>0</v>
      </c>
      <c r="P34" s="198"/>
      <c r="Q34" s="183">
        <f t="shared" si="5"/>
        <v>0</v>
      </c>
      <c r="R34" s="198"/>
      <c r="S34" s="181">
        <f t="shared" si="6"/>
        <v>0</v>
      </c>
      <c r="U34" s="16"/>
    </row>
    <row r="35" spans="1:21" s="269" customFormat="1" x14ac:dyDescent="0.2">
      <c r="A35" s="56">
        <v>19</v>
      </c>
      <c r="B35" s="13"/>
      <c r="C35" s="193"/>
      <c r="D35" s="194"/>
      <c r="E35" s="194"/>
      <c r="F35" s="182"/>
      <c r="G35" s="183">
        <f t="shared" si="0"/>
        <v>0</v>
      </c>
      <c r="H35" s="183"/>
      <c r="I35" s="183">
        <f t="shared" si="1"/>
        <v>0</v>
      </c>
      <c r="J35" s="198"/>
      <c r="K35" s="183">
        <f t="shared" si="2"/>
        <v>0</v>
      </c>
      <c r="L35" s="198"/>
      <c r="M35" s="183">
        <f t="shared" si="3"/>
        <v>0</v>
      </c>
      <c r="N35" s="198"/>
      <c r="O35" s="183">
        <f t="shared" si="4"/>
        <v>0</v>
      </c>
      <c r="P35" s="198"/>
      <c r="Q35" s="183">
        <f t="shared" si="5"/>
        <v>0</v>
      </c>
      <c r="R35" s="198"/>
      <c r="S35" s="181">
        <f t="shared" si="6"/>
        <v>0</v>
      </c>
      <c r="U35" s="16"/>
    </row>
    <row r="36" spans="1:21" s="269" customFormat="1" x14ac:dyDescent="0.2">
      <c r="A36" s="56">
        <v>20</v>
      </c>
      <c r="B36" s="13"/>
      <c r="C36" s="193"/>
      <c r="D36" s="194"/>
      <c r="E36" s="194"/>
      <c r="F36" s="182"/>
      <c r="G36" s="183">
        <f t="shared" si="0"/>
        <v>0</v>
      </c>
      <c r="H36" s="183"/>
      <c r="I36" s="183">
        <f t="shared" si="1"/>
        <v>0</v>
      </c>
      <c r="J36" s="198"/>
      <c r="K36" s="183">
        <f t="shared" si="2"/>
        <v>0</v>
      </c>
      <c r="L36" s="198"/>
      <c r="M36" s="183">
        <f t="shared" si="3"/>
        <v>0</v>
      </c>
      <c r="N36" s="198"/>
      <c r="O36" s="183">
        <f t="shared" si="4"/>
        <v>0</v>
      </c>
      <c r="P36" s="198"/>
      <c r="Q36" s="183">
        <f t="shared" si="5"/>
        <v>0</v>
      </c>
      <c r="R36" s="198"/>
      <c r="S36" s="181">
        <f t="shared" si="6"/>
        <v>0</v>
      </c>
      <c r="U36" s="16"/>
    </row>
    <row r="37" spans="1:21" s="269" customFormat="1" x14ac:dyDescent="0.2">
      <c r="A37" s="56">
        <v>21</v>
      </c>
      <c r="B37" s="13"/>
      <c r="C37" s="193"/>
      <c r="D37" s="194"/>
      <c r="E37" s="194"/>
      <c r="F37" s="182"/>
      <c r="G37" s="183">
        <f t="shared" si="0"/>
        <v>0</v>
      </c>
      <c r="H37" s="183"/>
      <c r="I37" s="183">
        <f t="shared" si="1"/>
        <v>0</v>
      </c>
      <c r="J37" s="198"/>
      <c r="K37" s="183">
        <f t="shared" si="2"/>
        <v>0</v>
      </c>
      <c r="L37" s="198"/>
      <c r="M37" s="183">
        <f t="shared" si="3"/>
        <v>0</v>
      </c>
      <c r="N37" s="198"/>
      <c r="O37" s="183">
        <f t="shared" si="4"/>
        <v>0</v>
      </c>
      <c r="P37" s="198"/>
      <c r="Q37" s="183">
        <f t="shared" si="5"/>
        <v>0</v>
      </c>
      <c r="R37" s="198"/>
      <c r="S37" s="181">
        <f t="shared" si="6"/>
        <v>0</v>
      </c>
      <c r="U37" s="16"/>
    </row>
    <row r="38" spans="1:21" s="269" customFormat="1" x14ac:dyDescent="0.2">
      <c r="A38" s="56">
        <v>22</v>
      </c>
      <c r="B38" s="13"/>
      <c r="C38" s="193"/>
      <c r="D38" s="194"/>
      <c r="E38" s="194"/>
      <c r="F38" s="182"/>
      <c r="G38" s="183">
        <f t="shared" si="0"/>
        <v>0</v>
      </c>
      <c r="H38" s="183"/>
      <c r="I38" s="183">
        <f t="shared" si="1"/>
        <v>0</v>
      </c>
      <c r="J38" s="198"/>
      <c r="K38" s="183">
        <f t="shared" si="2"/>
        <v>0</v>
      </c>
      <c r="L38" s="198"/>
      <c r="M38" s="183">
        <f t="shared" si="3"/>
        <v>0</v>
      </c>
      <c r="N38" s="198"/>
      <c r="O38" s="183">
        <f t="shared" si="4"/>
        <v>0</v>
      </c>
      <c r="P38" s="198"/>
      <c r="Q38" s="183">
        <f t="shared" si="5"/>
        <v>0</v>
      </c>
      <c r="R38" s="198"/>
      <c r="S38" s="181">
        <f t="shared" si="6"/>
        <v>0</v>
      </c>
      <c r="U38" s="16"/>
    </row>
    <row r="39" spans="1:21" s="334" customFormat="1" x14ac:dyDescent="0.2">
      <c r="A39" s="56">
        <v>23</v>
      </c>
      <c r="B39" s="13"/>
      <c r="C39" s="193"/>
      <c r="D39" s="194"/>
      <c r="E39" s="194"/>
      <c r="F39" s="182"/>
      <c r="G39" s="183">
        <f t="shared" si="0"/>
        <v>0</v>
      </c>
      <c r="H39" s="183"/>
      <c r="I39" s="183">
        <f t="shared" si="1"/>
        <v>0</v>
      </c>
      <c r="J39" s="198"/>
      <c r="K39" s="183">
        <f t="shared" si="2"/>
        <v>0</v>
      </c>
      <c r="L39" s="198"/>
      <c r="M39" s="183">
        <f t="shared" si="3"/>
        <v>0</v>
      </c>
      <c r="N39" s="198"/>
      <c r="O39" s="183">
        <f t="shared" si="4"/>
        <v>0</v>
      </c>
      <c r="P39" s="198"/>
      <c r="Q39" s="183">
        <f t="shared" si="5"/>
        <v>0</v>
      </c>
      <c r="R39" s="198"/>
      <c r="S39" s="181">
        <f t="shared" si="6"/>
        <v>0</v>
      </c>
      <c r="U39" s="16"/>
    </row>
    <row r="40" spans="1:21" s="269" customFormat="1" x14ac:dyDescent="0.2">
      <c r="A40" s="56">
        <v>24</v>
      </c>
      <c r="B40" s="13"/>
      <c r="C40" s="193"/>
      <c r="D40" s="194"/>
      <c r="E40" s="194"/>
      <c r="F40" s="182"/>
      <c r="G40" s="183">
        <f t="shared" si="0"/>
        <v>0</v>
      </c>
      <c r="H40" s="183"/>
      <c r="I40" s="183">
        <f t="shared" si="1"/>
        <v>0</v>
      </c>
      <c r="J40" s="198"/>
      <c r="K40" s="183">
        <f t="shared" si="2"/>
        <v>0</v>
      </c>
      <c r="L40" s="198"/>
      <c r="M40" s="183">
        <f t="shared" si="3"/>
        <v>0</v>
      </c>
      <c r="N40" s="198"/>
      <c r="O40" s="183">
        <f t="shared" si="4"/>
        <v>0</v>
      </c>
      <c r="P40" s="198"/>
      <c r="Q40" s="183">
        <f t="shared" si="5"/>
        <v>0</v>
      </c>
      <c r="R40" s="198"/>
      <c r="S40" s="181">
        <f t="shared" si="6"/>
        <v>0</v>
      </c>
      <c r="U40" s="16"/>
    </row>
    <row r="41" spans="1:21" x14ac:dyDescent="0.2">
      <c r="A41" s="56">
        <v>25</v>
      </c>
      <c r="B41" s="259"/>
      <c r="C41" s="193"/>
      <c r="D41" s="194"/>
      <c r="E41" s="194"/>
      <c r="F41" s="182"/>
      <c r="G41" s="183">
        <f t="shared" si="0"/>
        <v>0</v>
      </c>
      <c r="H41" s="183"/>
      <c r="I41" s="183">
        <f t="shared" si="1"/>
        <v>0</v>
      </c>
      <c r="J41" s="198"/>
      <c r="K41" s="183">
        <f t="shared" si="2"/>
        <v>0</v>
      </c>
      <c r="L41" s="198"/>
      <c r="M41" s="183">
        <f t="shared" si="3"/>
        <v>0</v>
      </c>
      <c r="N41" s="198"/>
      <c r="O41" s="183">
        <f t="shared" si="4"/>
        <v>0</v>
      </c>
      <c r="P41" s="198"/>
      <c r="Q41" s="183">
        <f t="shared" si="5"/>
        <v>0</v>
      </c>
      <c r="R41" s="198"/>
      <c r="S41" s="181">
        <f t="shared" si="6"/>
        <v>0</v>
      </c>
      <c r="U41" s="16"/>
    </row>
    <row r="42" spans="1:21" x14ac:dyDescent="0.2">
      <c r="A42" s="79" t="s">
        <v>50</v>
      </c>
      <c r="B42" s="13"/>
      <c r="C42" s="182"/>
      <c r="D42" s="182"/>
      <c r="E42" s="182"/>
      <c r="F42" s="182"/>
      <c r="G42" s="183">
        <f t="shared" ref="G42:S42" si="7">SUM(G16:G41)</f>
        <v>0</v>
      </c>
      <c r="H42" s="183">
        <f t="shared" si="7"/>
        <v>0</v>
      </c>
      <c r="I42" s="183">
        <f t="shared" si="7"/>
        <v>0</v>
      </c>
      <c r="J42" s="183">
        <f t="shared" si="7"/>
        <v>0</v>
      </c>
      <c r="K42" s="183">
        <f t="shared" si="7"/>
        <v>0</v>
      </c>
      <c r="L42" s="183">
        <f t="shared" si="7"/>
        <v>0</v>
      </c>
      <c r="M42" s="183">
        <f t="shared" si="7"/>
        <v>0</v>
      </c>
      <c r="N42" s="183">
        <f t="shared" si="7"/>
        <v>0</v>
      </c>
      <c r="O42" s="183">
        <f t="shared" si="7"/>
        <v>0</v>
      </c>
      <c r="P42" s="183">
        <f t="shared" si="7"/>
        <v>0</v>
      </c>
      <c r="Q42" s="183">
        <f t="shared" si="7"/>
        <v>0</v>
      </c>
      <c r="R42" s="183">
        <f t="shared" si="7"/>
        <v>0</v>
      </c>
      <c r="S42" s="192">
        <f t="shared" si="7"/>
        <v>0</v>
      </c>
    </row>
    <row r="43" spans="1:21" x14ac:dyDescent="0.2">
      <c r="A43" s="57"/>
      <c r="B43" s="12"/>
      <c r="C43" s="190"/>
      <c r="D43" s="190"/>
      <c r="E43" s="190"/>
      <c r="F43" s="190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58"/>
    </row>
    <row r="44" spans="1:21" ht="15" x14ac:dyDescent="0.25">
      <c r="A44" s="52" t="s">
        <v>165</v>
      </c>
      <c r="B44" s="10"/>
      <c r="C44" s="189"/>
      <c r="D44" s="189"/>
      <c r="E44" s="187"/>
      <c r="F44" s="188"/>
      <c r="G44" s="196" t="s">
        <v>57</v>
      </c>
      <c r="H44" s="377" t="str">
        <f>+$G$14</f>
        <v xml:space="preserve"> PATH </v>
      </c>
      <c r="I44" s="380" t="s">
        <v>57</v>
      </c>
      <c r="J44" s="377" t="str">
        <f>+$I$14</f>
        <v xml:space="preserve">  ENTER FUND SOURCE HERE</v>
      </c>
      <c r="K44" s="382" t="s">
        <v>57</v>
      </c>
      <c r="L44" s="377" t="str">
        <f>+$K$14</f>
        <v xml:space="preserve">  ENTER FUND SOURCE HERE</v>
      </c>
      <c r="M44" s="376" t="s">
        <v>57</v>
      </c>
      <c r="N44" s="127" t="str">
        <f>+$M$14</f>
        <v xml:space="preserve">  </v>
      </c>
      <c r="O44" s="413" t="s">
        <v>57</v>
      </c>
      <c r="P44" s="170" t="str">
        <f>+$O$14</f>
        <v xml:space="preserve">  </v>
      </c>
      <c r="Q44" s="418" t="s">
        <v>57</v>
      </c>
      <c r="R44" s="170" t="str">
        <f>+$Q$14</f>
        <v xml:space="preserve">  </v>
      </c>
      <c r="S44" s="53"/>
    </row>
    <row r="45" spans="1:21" x14ac:dyDescent="0.2">
      <c r="A45" s="54"/>
      <c r="B45" s="11"/>
      <c r="C45" s="186" t="s">
        <v>15</v>
      </c>
      <c r="D45" s="186" t="s">
        <v>14</v>
      </c>
      <c r="E45" s="185"/>
      <c r="F45" s="186"/>
      <c r="G45" s="159" t="str">
        <f>RIGHT('BUDGET SUMMARY'!$A$2,LEN($A$2)-15)</f>
        <v xml:space="preserve"> PATH </v>
      </c>
      <c r="H45" s="8" t="s">
        <v>44</v>
      </c>
      <c r="I45" s="381" t="str">
        <f>RIGHT('BUDGET SUMMARY'!$A$3,LEN($A$3)-15)</f>
        <v xml:space="preserve">  ENTER FUND SOURCE HERE</v>
      </c>
      <c r="J45" s="8" t="s">
        <v>44</v>
      </c>
      <c r="K45" s="383" t="str">
        <f>RIGHT('BUDGET SUMMARY'!$A$4,LEN($A$4)-15)</f>
        <v xml:space="preserve">  ENTER FUND SOURCE HERE</v>
      </c>
      <c r="L45" s="8" t="s">
        <v>44</v>
      </c>
      <c r="M45" s="384" t="str">
        <f>RIGHT('BUDGET SUMMARY'!$A$5,LEN($A$5)-15)</f>
        <v xml:space="preserve">  </v>
      </c>
      <c r="N45" s="8" t="s">
        <v>44</v>
      </c>
      <c r="O45" s="417" t="str">
        <f>RIGHT($A$6,LEN($A$6)-15)</f>
        <v xml:space="preserve">  </v>
      </c>
      <c r="P45" s="8" t="s">
        <v>44</v>
      </c>
      <c r="Q45" s="419" t="str">
        <f>RIGHT($A$7,LEN($A$7)-15)</f>
        <v xml:space="preserve">  </v>
      </c>
      <c r="R45" s="8" t="s">
        <v>44</v>
      </c>
      <c r="S45" s="55" t="s">
        <v>36</v>
      </c>
    </row>
    <row r="46" spans="1:21" x14ac:dyDescent="0.2">
      <c r="A46" s="98" t="s">
        <v>58</v>
      </c>
      <c r="B46" s="86"/>
      <c r="C46" s="185"/>
      <c r="D46" s="185"/>
      <c r="E46" s="185"/>
      <c r="F46" s="186"/>
      <c r="G46" s="312"/>
      <c r="H46" s="311"/>
      <c r="I46" s="312"/>
      <c r="J46" s="311"/>
      <c r="K46" s="312"/>
      <c r="L46" s="87"/>
      <c r="M46" s="312"/>
      <c r="N46" s="197"/>
      <c r="O46" s="312"/>
      <c r="P46" s="197"/>
      <c r="Q46" s="312"/>
      <c r="R46" s="197"/>
      <c r="S46" s="55"/>
    </row>
    <row r="47" spans="1:21" x14ac:dyDescent="0.2">
      <c r="A47" s="65">
        <v>1</v>
      </c>
      <c r="B47" s="13"/>
      <c r="C47" s="193"/>
      <c r="D47" s="195"/>
      <c r="E47" s="182"/>
      <c r="F47" s="182"/>
      <c r="G47" s="183">
        <f t="shared" ref="G47:G52" si="8">ROUND($C47*$D47*$G$46,0)</f>
        <v>0</v>
      </c>
      <c r="H47" s="183"/>
      <c r="I47" s="183">
        <f t="shared" ref="I47:I52" si="9">ROUND($C47*$D47*$I$46,0)</f>
        <v>0</v>
      </c>
      <c r="J47" s="198"/>
      <c r="K47" s="183">
        <f t="shared" ref="K47:K52" si="10">ROUND($C47*$D47*$K$46,0)</f>
        <v>0</v>
      </c>
      <c r="L47" s="198"/>
      <c r="M47" s="183">
        <f t="shared" ref="M47:M52" si="11">ROUND($C47*$D47*$M$46,0)</f>
        <v>0</v>
      </c>
      <c r="N47" s="198"/>
      <c r="O47" s="183">
        <f>ROUND($C47*$D47*$O$46,0)</f>
        <v>0</v>
      </c>
      <c r="P47" s="198"/>
      <c r="Q47" s="183">
        <f>ROUND($C47*$D47*$Q$46,0)</f>
        <v>0</v>
      </c>
      <c r="R47" s="198"/>
      <c r="S47" s="181">
        <f t="shared" ref="S47:S52" si="12">SUM(G47:R47)</f>
        <v>0</v>
      </c>
    </row>
    <row r="48" spans="1:21" x14ac:dyDescent="0.2">
      <c r="A48" s="56">
        <v>2</v>
      </c>
      <c r="B48" s="13"/>
      <c r="C48" s="193"/>
      <c r="D48" s="195"/>
      <c r="E48" s="184"/>
      <c r="F48" s="182"/>
      <c r="G48" s="183">
        <f t="shared" si="8"/>
        <v>0</v>
      </c>
      <c r="H48" s="183"/>
      <c r="I48" s="183">
        <f t="shared" si="9"/>
        <v>0</v>
      </c>
      <c r="J48" s="198"/>
      <c r="K48" s="183">
        <f t="shared" si="10"/>
        <v>0</v>
      </c>
      <c r="L48" s="198"/>
      <c r="M48" s="183">
        <f t="shared" si="11"/>
        <v>0</v>
      </c>
      <c r="N48" s="198"/>
      <c r="O48" s="183">
        <f t="shared" ref="O48:O52" si="13">ROUND($C48*$D48*$O$46,0)</f>
        <v>0</v>
      </c>
      <c r="P48" s="198"/>
      <c r="Q48" s="183">
        <f t="shared" ref="Q48:Q52" si="14">ROUND($C48*$D48*$Q$46,0)</f>
        <v>0</v>
      </c>
      <c r="R48" s="198"/>
      <c r="S48" s="181">
        <f t="shared" si="12"/>
        <v>0</v>
      </c>
      <c r="T48" s="20"/>
    </row>
    <row r="49" spans="1:21" x14ac:dyDescent="0.2">
      <c r="A49" s="56">
        <v>3</v>
      </c>
      <c r="B49" s="13"/>
      <c r="C49" s="193"/>
      <c r="D49" s="195"/>
      <c r="E49" s="182"/>
      <c r="F49" s="182"/>
      <c r="G49" s="183">
        <f t="shared" si="8"/>
        <v>0</v>
      </c>
      <c r="H49" s="183"/>
      <c r="I49" s="183">
        <f t="shared" si="9"/>
        <v>0</v>
      </c>
      <c r="J49" s="198"/>
      <c r="K49" s="183">
        <f t="shared" si="10"/>
        <v>0</v>
      </c>
      <c r="L49" s="198"/>
      <c r="M49" s="183">
        <f t="shared" si="11"/>
        <v>0</v>
      </c>
      <c r="N49" s="198"/>
      <c r="O49" s="183">
        <f t="shared" si="13"/>
        <v>0</v>
      </c>
      <c r="P49" s="198"/>
      <c r="Q49" s="183">
        <f t="shared" si="14"/>
        <v>0</v>
      </c>
      <c r="R49" s="198"/>
      <c r="S49" s="181">
        <f t="shared" si="12"/>
        <v>0</v>
      </c>
    </row>
    <row r="50" spans="1:21" x14ac:dyDescent="0.2">
      <c r="A50" s="56">
        <v>4</v>
      </c>
      <c r="B50" s="13"/>
      <c r="C50" s="193"/>
      <c r="D50" s="195"/>
      <c r="E50" s="182"/>
      <c r="F50" s="182"/>
      <c r="G50" s="183">
        <f t="shared" si="8"/>
        <v>0</v>
      </c>
      <c r="H50" s="183"/>
      <c r="I50" s="183">
        <f t="shared" si="9"/>
        <v>0</v>
      </c>
      <c r="J50" s="198"/>
      <c r="K50" s="183">
        <f t="shared" si="10"/>
        <v>0</v>
      </c>
      <c r="L50" s="198"/>
      <c r="M50" s="183">
        <f t="shared" si="11"/>
        <v>0</v>
      </c>
      <c r="N50" s="198"/>
      <c r="O50" s="183">
        <f t="shared" si="13"/>
        <v>0</v>
      </c>
      <c r="P50" s="198"/>
      <c r="Q50" s="183">
        <f t="shared" si="14"/>
        <v>0</v>
      </c>
      <c r="R50" s="198"/>
      <c r="S50" s="181">
        <f t="shared" si="12"/>
        <v>0</v>
      </c>
    </row>
    <row r="51" spans="1:21" x14ac:dyDescent="0.2">
      <c r="A51" s="56">
        <v>5</v>
      </c>
      <c r="B51" s="13"/>
      <c r="C51" s="193"/>
      <c r="D51" s="195"/>
      <c r="E51" s="182"/>
      <c r="F51" s="182"/>
      <c r="G51" s="183">
        <f t="shared" si="8"/>
        <v>0</v>
      </c>
      <c r="H51" s="183"/>
      <c r="I51" s="183">
        <f t="shared" si="9"/>
        <v>0</v>
      </c>
      <c r="J51" s="198"/>
      <c r="K51" s="183">
        <f t="shared" si="10"/>
        <v>0</v>
      </c>
      <c r="L51" s="198"/>
      <c r="M51" s="183">
        <f t="shared" si="11"/>
        <v>0</v>
      </c>
      <c r="N51" s="198"/>
      <c r="O51" s="183">
        <f t="shared" si="13"/>
        <v>0</v>
      </c>
      <c r="P51" s="198"/>
      <c r="Q51" s="183">
        <f t="shared" si="14"/>
        <v>0</v>
      </c>
      <c r="R51" s="198"/>
      <c r="S51" s="181">
        <f t="shared" si="12"/>
        <v>0</v>
      </c>
    </row>
    <row r="52" spans="1:21" x14ac:dyDescent="0.2">
      <c r="A52" s="56">
        <v>6</v>
      </c>
      <c r="B52" s="13"/>
      <c r="C52" s="193"/>
      <c r="D52" s="195"/>
      <c r="E52" s="182"/>
      <c r="F52" s="182"/>
      <c r="G52" s="183">
        <f t="shared" si="8"/>
        <v>0</v>
      </c>
      <c r="H52" s="183"/>
      <c r="I52" s="183">
        <f t="shared" si="9"/>
        <v>0</v>
      </c>
      <c r="J52" s="198"/>
      <c r="K52" s="183">
        <f t="shared" si="10"/>
        <v>0</v>
      </c>
      <c r="L52" s="198"/>
      <c r="M52" s="183">
        <f t="shared" si="11"/>
        <v>0</v>
      </c>
      <c r="N52" s="198"/>
      <c r="O52" s="183">
        <f t="shared" si="13"/>
        <v>0</v>
      </c>
      <c r="P52" s="198"/>
      <c r="Q52" s="183">
        <f t="shared" si="14"/>
        <v>0</v>
      </c>
      <c r="R52" s="198"/>
      <c r="S52" s="181">
        <f t="shared" si="12"/>
        <v>0</v>
      </c>
    </row>
    <row r="53" spans="1:21" x14ac:dyDescent="0.2">
      <c r="A53" s="79" t="s">
        <v>50</v>
      </c>
      <c r="B53" s="13"/>
      <c r="C53" s="182">
        <f>SUM(C47:C52)</f>
        <v>0</v>
      </c>
      <c r="D53" s="182"/>
      <c r="E53" s="182"/>
      <c r="F53" s="182"/>
      <c r="G53" s="183">
        <f t="shared" ref="G53:S53" si="15">SUM(G47:G52)</f>
        <v>0</v>
      </c>
      <c r="H53" s="183">
        <f t="shared" si="15"/>
        <v>0</v>
      </c>
      <c r="I53" s="183">
        <f t="shared" si="15"/>
        <v>0</v>
      </c>
      <c r="J53" s="183">
        <f t="shared" si="15"/>
        <v>0</v>
      </c>
      <c r="K53" s="183">
        <f t="shared" si="15"/>
        <v>0</v>
      </c>
      <c r="L53" s="183">
        <f t="shared" si="15"/>
        <v>0</v>
      </c>
      <c r="M53" s="183">
        <f t="shared" si="15"/>
        <v>0</v>
      </c>
      <c r="N53" s="183">
        <f t="shared" si="15"/>
        <v>0</v>
      </c>
      <c r="O53" s="183">
        <f t="shared" si="15"/>
        <v>0</v>
      </c>
      <c r="P53" s="183">
        <f t="shared" si="15"/>
        <v>0</v>
      </c>
      <c r="Q53" s="183">
        <f t="shared" si="15"/>
        <v>0</v>
      </c>
      <c r="R53" s="183">
        <f t="shared" si="15"/>
        <v>0</v>
      </c>
      <c r="S53" s="192">
        <f t="shared" si="15"/>
        <v>0</v>
      </c>
      <c r="U53" s="134"/>
    </row>
    <row r="54" spans="1:21" x14ac:dyDescent="0.2">
      <c r="A54" s="174"/>
      <c r="B54" s="12"/>
      <c r="C54" s="190"/>
      <c r="D54" s="190"/>
      <c r="E54" s="190"/>
      <c r="F54" s="190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9"/>
      <c r="U54" s="134"/>
    </row>
    <row r="55" spans="1:21" x14ac:dyDescent="0.2">
      <c r="A55" s="460" t="s">
        <v>166</v>
      </c>
      <c r="B55" s="461"/>
      <c r="C55" s="201" t="s">
        <v>23</v>
      </c>
      <c r="D55" s="201" t="s">
        <v>24</v>
      </c>
      <c r="E55" s="201" t="s">
        <v>28</v>
      </c>
      <c r="F55" s="188"/>
      <c r="G55" s="196" t="s">
        <v>57</v>
      </c>
      <c r="H55" s="377" t="str">
        <f>+$G$14</f>
        <v xml:space="preserve"> PATH </v>
      </c>
      <c r="I55" s="380" t="s">
        <v>57</v>
      </c>
      <c r="J55" s="377" t="str">
        <f>+$I$14</f>
        <v xml:space="preserve">  ENTER FUND SOURCE HERE</v>
      </c>
      <c r="K55" s="382" t="s">
        <v>57</v>
      </c>
      <c r="L55" s="377" t="str">
        <f>+$K$14</f>
        <v xml:space="preserve">  ENTER FUND SOURCE HERE</v>
      </c>
      <c r="M55" s="376" t="s">
        <v>57</v>
      </c>
      <c r="N55" s="127" t="str">
        <f>+$M$14</f>
        <v xml:space="preserve">  </v>
      </c>
      <c r="O55" s="413" t="s">
        <v>57</v>
      </c>
      <c r="P55" s="170" t="str">
        <f>+$O$14</f>
        <v xml:space="preserve">  </v>
      </c>
      <c r="Q55" s="418" t="s">
        <v>57</v>
      </c>
      <c r="R55" s="170" t="str">
        <f>+$Q$14</f>
        <v xml:space="preserve">  </v>
      </c>
      <c r="S55" s="53"/>
    </row>
    <row r="56" spans="1:21" x14ac:dyDescent="0.2">
      <c r="A56" s="54"/>
      <c r="B56" s="11"/>
      <c r="C56" s="200" t="s">
        <v>27</v>
      </c>
      <c r="D56" s="200" t="s">
        <v>25</v>
      </c>
      <c r="E56" s="200" t="s">
        <v>13</v>
      </c>
      <c r="F56" s="186"/>
      <c r="G56" s="159" t="str">
        <f>RIGHT('BUDGET SUMMARY'!$A$2,LEN($A$2)-15)</f>
        <v xml:space="preserve"> PATH </v>
      </c>
      <c r="H56" s="8" t="s">
        <v>44</v>
      </c>
      <c r="I56" s="381" t="str">
        <f>RIGHT('BUDGET SUMMARY'!$A$3,LEN($A$3)-15)</f>
        <v xml:space="preserve">  ENTER FUND SOURCE HERE</v>
      </c>
      <c r="J56" s="8" t="s">
        <v>44</v>
      </c>
      <c r="K56" s="383" t="str">
        <f>RIGHT('BUDGET SUMMARY'!$A$4,LEN($A$4)-15)</f>
        <v xml:space="preserve">  ENTER FUND SOURCE HERE</v>
      </c>
      <c r="L56" s="8" t="s">
        <v>44</v>
      </c>
      <c r="M56" s="384" t="str">
        <f>RIGHT('BUDGET SUMMARY'!$A$5,LEN($A$5)-15)</f>
        <v xml:space="preserve">  </v>
      </c>
      <c r="N56" s="8" t="s">
        <v>44</v>
      </c>
      <c r="O56" s="417" t="str">
        <f>RIGHT($A$6,LEN($A$6)-15)</f>
        <v xml:space="preserve">  </v>
      </c>
      <c r="P56" s="8" t="s">
        <v>44</v>
      </c>
      <c r="Q56" s="419" t="str">
        <f>RIGHT($A$7,LEN($A$7)-15)</f>
        <v xml:space="preserve">  </v>
      </c>
      <c r="R56" s="8" t="s">
        <v>44</v>
      </c>
      <c r="S56" s="55" t="s">
        <v>36</v>
      </c>
    </row>
    <row r="57" spans="1:21" x14ac:dyDescent="0.2">
      <c r="A57" s="98" t="s">
        <v>58</v>
      </c>
      <c r="B57" s="86"/>
      <c r="C57" s="185"/>
      <c r="D57" s="185"/>
      <c r="E57" s="185"/>
      <c r="F57" s="186"/>
      <c r="G57" s="312"/>
      <c r="H57" s="311"/>
      <c r="I57" s="312"/>
      <c r="J57" s="311"/>
      <c r="K57" s="312"/>
      <c r="L57" s="87"/>
      <c r="M57" s="312"/>
      <c r="N57" s="197"/>
      <c r="O57" s="312"/>
      <c r="P57" s="197"/>
      <c r="Q57" s="312"/>
      <c r="R57" s="197"/>
      <c r="S57" s="55"/>
    </row>
    <row r="58" spans="1:21" x14ac:dyDescent="0.2">
      <c r="A58" s="204">
        <v>1</v>
      </c>
      <c r="B58" s="203" t="s">
        <v>127</v>
      </c>
      <c r="C58" s="193"/>
      <c r="D58" s="194"/>
      <c r="E58" s="194"/>
      <c r="F58" s="182"/>
      <c r="G58" s="183">
        <f>ROUND($C58*$D58*$E58*$G$57,0)</f>
        <v>0</v>
      </c>
      <c r="H58" s="183"/>
      <c r="I58" s="183">
        <f>ROUND($C58*$D58*$E58*$I$57,0)</f>
        <v>0</v>
      </c>
      <c r="J58" s="198"/>
      <c r="K58" s="183">
        <f t="shared" ref="K58:K66" si="16">ROUND($C58*$D58*$E58*$K$57,0)</f>
        <v>0</v>
      </c>
      <c r="L58" s="198"/>
      <c r="M58" s="183">
        <f t="shared" ref="M58:M66" si="17">ROUND($C58*$D58*$E58*$M$57,0)</f>
        <v>0</v>
      </c>
      <c r="N58" s="198"/>
      <c r="O58" s="183">
        <f>ROUND($C58*$D58*$E58*$O$57,0)</f>
        <v>0</v>
      </c>
      <c r="P58" s="198"/>
      <c r="Q58" s="183">
        <f>ROUND($C58*$D58*$E58*$Q$57,0)</f>
        <v>0</v>
      </c>
      <c r="R58" s="198"/>
      <c r="S58" s="181">
        <f t="shared" ref="S58:S66" si="18">SUM(G58:R58)</f>
        <v>0</v>
      </c>
      <c r="U58" s="14"/>
    </row>
    <row r="59" spans="1:21" x14ac:dyDescent="0.2">
      <c r="A59" s="204">
        <v>2</v>
      </c>
      <c r="B59" s="203" t="s">
        <v>127</v>
      </c>
      <c r="C59" s="193"/>
      <c r="D59" s="194"/>
      <c r="E59" s="194"/>
      <c r="F59" s="182"/>
      <c r="G59" s="183">
        <f>ROUND($C59*$D59*$E59*$G$57,0)</f>
        <v>0</v>
      </c>
      <c r="H59" s="183"/>
      <c r="I59" s="183">
        <f>ROUND($C59*$D59*$E59*$I$57,0)</f>
        <v>0</v>
      </c>
      <c r="J59" s="198"/>
      <c r="K59" s="183">
        <f t="shared" si="16"/>
        <v>0</v>
      </c>
      <c r="L59" s="198"/>
      <c r="M59" s="183">
        <f t="shared" si="17"/>
        <v>0</v>
      </c>
      <c r="N59" s="198"/>
      <c r="O59" s="183">
        <f t="shared" ref="O59:O66" si="19">ROUND($C59*$D59*$E59*$O$57,0)</f>
        <v>0</v>
      </c>
      <c r="P59" s="198"/>
      <c r="Q59" s="183">
        <f t="shared" ref="Q59:Q66" si="20">ROUND($C59*$D59*$E59*$Q$57,0)</f>
        <v>0</v>
      </c>
      <c r="R59" s="198"/>
      <c r="S59" s="181">
        <f t="shared" si="18"/>
        <v>0</v>
      </c>
      <c r="U59" s="14"/>
    </row>
    <row r="60" spans="1:21" x14ac:dyDescent="0.2">
      <c r="A60" s="204">
        <v>3</v>
      </c>
      <c r="B60" s="203" t="s">
        <v>107</v>
      </c>
      <c r="C60" s="193"/>
      <c r="D60" s="194"/>
      <c r="E60" s="194"/>
      <c r="F60" s="182"/>
      <c r="G60" s="183">
        <f>ROUND($C60*$D60*$E60*$G$57,0)</f>
        <v>0</v>
      </c>
      <c r="H60" s="183"/>
      <c r="I60" s="183">
        <f>ROUND($C60*$D60*$E60*$I$57,0)</f>
        <v>0</v>
      </c>
      <c r="J60" s="198"/>
      <c r="K60" s="183">
        <f t="shared" si="16"/>
        <v>0</v>
      </c>
      <c r="L60" s="198"/>
      <c r="M60" s="183">
        <f t="shared" si="17"/>
        <v>0</v>
      </c>
      <c r="N60" s="198"/>
      <c r="O60" s="183">
        <f t="shared" si="19"/>
        <v>0</v>
      </c>
      <c r="P60" s="198"/>
      <c r="Q60" s="183">
        <f t="shared" si="20"/>
        <v>0</v>
      </c>
      <c r="R60" s="198"/>
      <c r="S60" s="181">
        <f t="shared" si="18"/>
        <v>0</v>
      </c>
      <c r="U60" s="14"/>
    </row>
    <row r="61" spans="1:21" x14ac:dyDescent="0.2">
      <c r="A61" s="204">
        <v>4</v>
      </c>
      <c r="B61" s="203" t="s">
        <v>108</v>
      </c>
      <c r="C61" s="193"/>
      <c r="D61" s="194"/>
      <c r="E61" s="194"/>
      <c r="F61" s="182"/>
      <c r="G61" s="183">
        <f t="shared" ref="G61:G66" si="21">ROUND($C61*$D61*$E61*$G$57,0)</f>
        <v>0</v>
      </c>
      <c r="H61" s="183"/>
      <c r="I61" s="183">
        <f t="shared" ref="I61:I66" si="22">ROUND($C61*$D61*$E61*$I$57,0)</f>
        <v>0</v>
      </c>
      <c r="J61" s="198"/>
      <c r="K61" s="183">
        <f t="shared" si="16"/>
        <v>0</v>
      </c>
      <c r="L61" s="198"/>
      <c r="M61" s="183">
        <f t="shared" si="17"/>
        <v>0</v>
      </c>
      <c r="N61" s="198"/>
      <c r="O61" s="183">
        <f t="shared" si="19"/>
        <v>0</v>
      </c>
      <c r="P61" s="198"/>
      <c r="Q61" s="183">
        <f t="shared" si="20"/>
        <v>0</v>
      </c>
      <c r="R61" s="198"/>
      <c r="S61" s="181">
        <f t="shared" si="18"/>
        <v>0</v>
      </c>
      <c r="U61" s="14"/>
    </row>
    <row r="62" spans="1:21" x14ac:dyDescent="0.2">
      <c r="A62" s="204">
        <v>5</v>
      </c>
      <c r="B62" s="205" t="s">
        <v>109</v>
      </c>
      <c r="C62" s="193"/>
      <c r="D62" s="194"/>
      <c r="E62" s="194"/>
      <c r="F62" s="182"/>
      <c r="G62" s="183">
        <f t="shared" si="21"/>
        <v>0</v>
      </c>
      <c r="H62" s="183"/>
      <c r="I62" s="183">
        <f t="shared" si="22"/>
        <v>0</v>
      </c>
      <c r="J62" s="198"/>
      <c r="K62" s="183">
        <f t="shared" si="16"/>
        <v>0</v>
      </c>
      <c r="L62" s="198"/>
      <c r="M62" s="183">
        <f t="shared" si="17"/>
        <v>0</v>
      </c>
      <c r="N62" s="198"/>
      <c r="O62" s="183">
        <f t="shared" si="19"/>
        <v>0</v>
      </c>
      <c r="P62" s="198"/>
      <c r="Q62" s="183">
        <f t="shared" si="20"/>
        <v>0</v>
      </c>
      <c r="R62" s="198"/>
      <c r="S62" s="181">
        <f t="shared" si="18"/>
        <v>0</v>
      </c>
      <c r="U62" s="15"/>
    </row>
    <row r="63" spans="1:21" x14ac:dyDescent="0.2">
      <c r="A63" s="204">
        <v>6</v>
      </c>
      <c r="B63" s="459" t="s">
        <v>191</v>
      </c>
      <c r="C63" s="193"/>
      <c r="D63" s="194"/>
      <c r="E63" s="194"/>
      <c r="F63" s="182"/>
      <c r="G63" s="183">
        <f t="shared" si="21"/>
        <v>0</v>
      </c>
      <c r="H63" s="183"/>
      <c r="I63" s="183">
        <f t="shared" si="22"/>
        <v>0</v>
      </c>
      <c r="J63" s="198"/>
      <c r="K63" s="183">
        <f t="shared" si="16"/>
        <v>0</v>
      </c>
      <c r="L63" s="198"/>
      <c r="M63" s="183">
        <f t="shared" si="17"/>
        <v>0</v>
      </c>
      <c r="N63" s="198"/>
      <c r="O63" s="183">
        <f t="shared" si="19"/>
        <v>0</v>
      </c>
      <c r="P63" s="198"/>
      <c r="Q63" s="183">
        <f t="shared" si="20"/>
        <v>0</v>
      </c>
      <c r="R63" s="198"/>
      <c r="S63" s="181">
        <f t="shared" si="18"/>
        <v>0</v>
      </c>
      <c r="U63" s="15"/>
    </row>
    <row r="64" spans="1:21" x14ac:dyDescent="0.2">
      <c r="A64" s="204">
        <v>7</v>
      </c>
      <c r="B64" s="202" t="s">
        <v>110</v>
      </c>
      <c r="C64" s="193"/>
      <c r="D64" s="194"/>
      <c r="E64" s="194"/>
      <c r="F64" s="182"/>
      <c r="G64" s="183">
        <f t="shared" si="21"/>
        <v>0</v>
      </c>
      <c r="H64" s="183"/>
      <c r="I64" s="183">
        <f t="shared" si="22"/>
        <v>0</v>
      </c>
      <c r="J64" s="198"/>
      <c r="K64" s="183">
        <f t="shared" si="16"/>
        <v>0</v>
      </c>
      <c r="L64" s="198"/>
      <c r="M64" s="183">
        <f t="shared" si="17"/>
        <v>0</v>
      </c>
      <c r="N64" s="198"/>
      <c r="O64" s="183">
        <f t="shared" si="19"/>
        <v>0</v>
      </c>
      <c r="P64" s="198"/>
      <c r="Q64" s="183">
        <f t="shared" si="20"/>
        <v>0</v>
      </c>
      <c r="R64" s="198"/>
      <c r="S64" s="181">
        <f t="shared" si="18"/>
        <v>0</v>
      </c>
      <c r="U64" s="16"/>
    </row>
    <row r="65" spans="1:21" x14ac:dyDescent="0.2">
      <c r="A65" s="204">
        <v>8</v>
      </c>
      <c r="B65" s="259" t="s">
        <v>129</v>
      </c>
      <c r="C65" s="193"/>
      <c r="D65" s="194"/>
      <c r="E65" s="194"/>
      <c r="F65" s="182"/>
      <c r="G65" s="183">
        <f t="shared" si="21"/>
        <v>0</v>
      </c>
      <c r="H65" s="183"/>
      <c r="I65" s="183">
        <f t="shared" si="22"/>
        <v>0</v>
      </c>
      <c r="J65" s="198"/>
      <c r="K65" s="183">
        <f t="shared" si="16"/>
        <v>0</v>
      </c>
      <c r="L65" s="198"/>
      <c r="M65" s="183">
        <f t="shared" si="17"/>
        <v>0</v>
      </c>
      <c r="N65" s="198"/>
      <c r="O65" s="183">
        <f t="shared" si="19"/>
        <v>0</v>
      </c>
      <c r="P65" s="198"/>
      <c r="Q65" s="183">
        <f t="shared" si="20"/>
        <v>0</v>
      </c>
      <c r="R65" s="198"/>
      <c r="S65" s="181">
        <f t="shared" si="18"/>
        <v>0</v>
      </c>
      <c r="U65" s="16"/>
    </row>
    <row r="66" spans="1:21" x14ac:dyDescent="0.2">
      <c r="A66" s="204">
        <v>9</v>
      </c>
      <c r="B66" s="310" t="s">
        <v>139</v>
      </c>
      <c r="C66" s="193"/>
      <c r="D66" s="194"/>
      <c r="E66" s="194"/>
      <c r="F66" s="182"/>
      <c r="G66" s="183">
        <f t="shared" si="21"/>
        <v>0</v>
      </c>
      <c r="H66" s="183"/>
      <c r="I66" s="183">
        <f t="shared" si="22"/>
        <v>0</v>
      </c>
      <c r="J66" s="198"/>
      <c r="K66" s="183">
        <f t="shared" si="16"/>
        <v>0</v>
      </c>
      <c r="L66" s="198"/>
      <c r="M66" s="183">
        <f t="shared" si="17"/>
        <v>0</v>
      </c>
      <c r="N66" s="198"/>
      <c r="O66" s="183">
        <f t="shared" si="19"/>
        <v>0</v>
      </c>
      <c r="P66" s="198"/>
      <c r="Q66" s="183">
        <f t="shared" si="20"/>
        <v>0</v>
      </c>
      <c r="R66" s="198"/>
      <c r="S66" s="181">
        <f t="shared" si="18"/>
        <v>0</v>
      </c>
      <c r="U66" s="16"/>
    </row>
    <row r="67" spans="1:21" x14ac:dyDescent="0.2">
      <c r="A67" s="79" t="s">
        <v>50</v>
      </c>
      <c r="B67" s="13"/>
      <c r="C67" s="182">
        <f>SUM(C58:C66)</f>
        <v>0</v>
      </c>
      <c r="D67" s="182"/>
      <c r="E67" s="182"/>
      <c r="F67" s="182"/>
      <c r="G67" s="183">
        <f t="shared" ref="G67:S67" si="23">SUM(G58:G66)</f>
        <v>0</v>
      </c>
      <c r="H67" s="183">
        <f t="shared" si="23"/>
        <v>0</v>
      </c>
      <c r="I67" s="183">
        <f t="shared" si="23"/>
        <v>0</v>
      </c>
      <c r="J67" s="183">
        <f t="shared" si="23"/>
        <v>0</v>
      </c>
      <c r="K67" s="183">
        <f t="shared" si="23"/>
        <v>0</v>
      </c>
      <c r="L67" s="183">
        <f t="shared" si="23"/>
        <v>0</v>
      </c>
      <c r="M67" s="183">
        <f t="shared" si="23"/>
        <v>0</v>
      </c>
      <c r="N67" s="183">
        <f t="shared" si="23"/>
        <v>0</v>
      </c>
      <c r="O67" s="183">
        <f t="shared" si="23"/>
        <v>0</v>
      </c>
      <c r="P67" s="183">
        <f t="shared" si="23"/>
        <v>0</v>
      </c>
      <c r="Q67" s="183">
        <f t="shared" si="23"/>
        <v>0</v>
      </c>
      <c r="R67" s="183">
        <f t="shared" si="23"/>
        <v>0</v>
      </c>
      <c r="S67" s="192">
        <f t="shared" si="23"/>
        <v>0</v>
      </c>
    </row>
    <row r="68" spans="1:21" ht="15" x14ac:dyDescent="0.25">
      <c r="A68" s="180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7"/>
    </row>
    <row r="69" spans="1:21" x14ac:dyDescent="0.2">
      <c r="A69" s="460" t="s">
        <v>112</v>
      </c>
      <c r="B69" s="461"/>
      <c r="C69" s="40" t="s">
        <v>29</v>
      </c>
      <c r="D69" s="40" t="s">
        <v>23</v>
      </c>
      <c r="E69" s="40" t="s">
        <v>9</v>
      </c>
      <c r="F69" s="41"/>
      <c r="G69" s="196" t="s">
        <v>57</v>
      </c>
      <c r="H69" s="377" t="str">
        <f>+$G$14</f>
        <v xml:space="preserve"> PATH </v>
      </c>
      <c r="I69" s="380" t="s">
        <v>57</v>
      </c>
      <c r="J69" s="377" t="str">
        <f>+$I$14</f>
        <v xml:space="preserve">  ENTER FUND SOURCE HERE</v>
      </c>
      <c r="K69" s="382" t="s">
        <v>57</v>
      </c>
      <c r="L69" s="377" t="str">
        <f>+$K$14</f>
        <v xml:space="preserve">  ENTER FUND SOURCE HERE</v>
      </c>
      <c r="M69" s="376" t="s">
        <v>57</v>
      </c>
      <c r="N69" s="127" t="str">
        <f>+$M$14</f>
        <v xml:space="preserve">  </v>
      </c>
      <c r="O69" s="413" t="s">
        <v>57</v>
      </c>
      <c r="P69" s="170" t="str">
        <f>+$O$14</f>
        <v xml:space="preserve">  </v>
      </c>
      <c r="Q69" s="418" t="s">
        <v>57</v>
      </c>
      <c r="R69" s="170" t="str">
        <f>+$Q$14</f>
        <v xml:space="preserve">  </v>
      </c>
      <c r="S69" s="53"/>
    </row>
    <row r="70" spans="1:21" s="298" customFormat="1" x14ac:dyDescent="0.2">
      <c r="A70" s="289"/>
      <c r="B70" s="299"/>
      <c r="C70" s="300" t="s">
        <v>30</v>
      </c>
      <c r="D70" s="300" t="s">
        <v>31</v>
      </c>
      <c r="E70" s="300" t="s">
        <v>48</v>
      </c>
      <c r="F70" s="290"/>
      <c r="G70" s="159" t="str">
        <f>RIGHT('BUDGET SUMMARY'!$A$2,LEN($A$2)-15)</f>
        <v xml:space="preserve"> PATH </v>
      </c>
      <c r="H70" s="8" t="s">
        <v>44</v>
      </c>
      <c r="I70" s="381" t="str">
        <f>RIGHT('BUDGET SUMMARY'!$A$3,LEN($A$3)-15)</f>
        <v xml:space="preserve">  ENTER FUND SOURCE HERE</v>
      </c>
      <c r="J70" s="8" t="s">
        <v>44</v>
      </c>
      <c r="K70" s="383" t="str">
        <f>RIGHT('BUDGET SUMMARY'!$A$4,LEN($A$4)-15)</f>
        <v xml:space="preserve">  ENTER FUND SOURCE HERE</v>
      </c>
      <c r="L70" s="8" t="s">
        <v>44</v>
      </c>
      <c r="M70" s="384" t="str">
        <f>RIGHT('BUDGET SUMMARY'!$A$5,LEN($A$5)-15)</f>
        <v xml:space="preserve">  </v>
      </c>
      <c r="N70" s="8" t="s">
        <v>44</v>
      </c>
      <c r="O70" s="417" t="str">
        <f>RIGHT($A$6,LEN($A$6)-15)</f>
        <v xml:space="preserve">  </v>
      </c>
      <c r="P70" s="8" t="s">
        <v>44</v>
      </c>
      <c r="Q70" s="419" t="str">
        <f>RIGHT($A$7,LEN($A$7)-15)</f>
        <v xml:space="preserve">  </v>
      </c>
      <c r="R70" s="8" t="s">
        <v>44</v>
      </c>
      <c r="S70" s="297" t="s">
        <v>36</v>
      </c>
    </row>
    <row r="71" spans="1:21" x14ac:dyDescent="0.2">
      <c r="A71" s="56">
        <v>1</v>
      </c>
      <c r="B71" s="348" t="s">
        <v>144</v>
      </c>
      <c r="C71" s="35"/>
      <c r="D71" s="35"/>
      <c r="E71" s="35"/>
      <c r="F71" s="35"/>
      <c r="G71" s="94"/>
      <c r="H71" s="94"/>
      <c r="I71" s="94"/>
      <c r="J71" s="94"/>
      <c r="K71" s="94"/>
      <c r="L71" s="94"/>
      <c r="M71" s="130"/>
      <c r="N71" s="130"/>
      <c r="O71" s="130"/>
      <c r="P71" s="130"/>
      <c r="Q71" s="130"/>
      <c r="R71" s="130"/>
      <c r="S71" s="181">
        <f t="shared" ref="S71:S73" si="24">SUM(G71:R71)</f>
        <v>0</v>
      </c>
    </row>
    <row r="72" spans="1:21" x14ac:dyDescent="0.2">
      <c r="A72" s="56">
        <v>2</v>
      </c>
      <c r="B72" s="13" t="s">
        <v>79</v>
      </c>
      <c r="C72" s="35"/>
      <c r="D72" s="35"/>
      <c r="E72" s="35"/>
      <c r="F72" s="35"/>
      <c r="G72" s="94"/>
      <c r="H72" s="94"/>
      <c r="I72" s="94"/>
      <c r="J72" s="94"/>
      <c r="K72" s="94"/>
      <c r="L72" s="94"/>
      <c r="M72" s="130"/>
      <c r="N72" s="130"/>
      <c r="O72" s="130"/>
      <c r="P72" s="130"/>
      <c r="Q72" s="130"/>
      <c r="R72" s="130"/>
      <c r="S72" s="181">
        <f t="shared" si="24"/>
        <v>0</v>
      </c>
    </row>
    <row r="73" spans="1:21" x14ac:dyDescent="0.2">
      <c r="A73" s="56">
        <v>3</v>
      </c>
      <c r="B73" s="13"/>
      <c r="C73" s="35"/>
      <c r="D73" s="35"/>
      <c r="E73" s="35"/>
      <c r="F73" s="35"/>
      <c r="G73" s="94"/>
      <c r="H73" s="94"/>
      <c r="I73" s="94"/>
      <c r="J73" s="94"/>
      <c r="K73" s="94"/>
      <c r="L73" s="94"/>
      <c r="M73" s="130"/>
      <c r="N73" s="130"/>
      <c r="O73" s="130"/>
      <c r="P73" s="130"/>
      <c r="Q73" s="130"/>
      <c r="R73" s="130"/>
      <c r="S73" s="181">
        <f t="shared" si="24"/>
        <v>0</v>
      </c>
    </row>
    <row r="74" spans="1:21" x14ac:dyDescent="0.2">
      <c r="A74" s="79" t="s">
        <v>50</v>
      </c>
      <c r="B74" s="13"/>
      <c r="C74" s="35"/>
      <c r="D74" s="35"/>
      <c r="E74" s="35"/>
      <c r="F74" s="35"/>
      <c r="G74" s="36">
        <f t="shared" ref="G74:L74" si="25">SUM(G71:G73)</f>
        <v>0</v>
      </c>
      <c r="H74" s="36">
        <f t="shared" si="25"/>
        <v>0</v>
      </c>
      <c r="I74" s="36">
        <f t="shared" si="25"/>
        <v>0</v>
      </c>
      <c r="J74" s="36">
        <f t="shared" si="25"/>
        <v>0</v>
      </c>
      <c r="K74" s="36">
        <f t="shared" si="25"/>
        <v>0</v>
      </c>
      <c r="L74" s="36">
        <f t="shared" si="25"/>
        <v>0</v>
      </c>
      <c r="M74" s="36">
        <f>SUM(M71:M73)</f>
        <v>0</v>
      </c>
      <c r="N74" s="36">
        <f>SUM(N71:N73)</f>
        <v>0</v>
      </c>
      <c r="O74" s="36">
        <f t="shared" ref="O74:R74" si="26">SUM(O71:O73)</f>
        <v>0</v>
      </c>
      <c r="P74" s="36">
        <f t="shared" si="26"/>
        <v>0</v>
      </c>
      <c r="Q74" s="36">
        <f t="shared" si="26"/>
        <v>0</v>
      </c>
      <c r="R74" s="36">
        <f t="shared" si="26"/>
        <v>0</v>
      </c>
      <c r="S74" s="144">
        <f>SUM(S71:S73)</f>
        <v>0</v>
      </c>
    </row>
    <row r="75" spans="1:21" x14ac:dyDescent="0.2">
      <c r="A75" s="57"/>
      <c r="B75" s="12"/>
      <c r="C75" s="42"/>
      <c r="D75" s="42"/>
      <c r="E75" s="42"/>
      <c r="F75" s="4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58"/>
    </row>
    <row r="76" spans="1:21" x14ac:dyDescent="0.2">
      <c r="A76" s="52" t="s">
        <v>152</v>
      </c>
      <c r="B76" s="10"/>
      <c r="C76" s="40" t="s">
        <v>29</v>
      </c>
      <c r="D76" s="40" t="s">
        <v>32</v>
      </c>
      <c r="E76" s="40" t="s">
        <v>11</v>
      </c>
      <c r="F76" s="41" t="s">
        <v>18</v>
      </c>
      <c r="G76" s="196" t="s">
        <v>57</v>
      </c>
      <c r="H76" s="377" t="str">
        <f>+$G$14</f>
        <v xml:space="preserve"> PATH </v>
      </c>
      <c r="I76" s="380" t="s">
        <v>57</v>
      </c>
      <c r="J76" s="377" t="str">
        <f>+$I$14</f>
        <v xml:space="preserve">  ENTER FUND SOURCE HERE</v>
      </c>
      <c r="K76" s="382" t="s">
        <v>57</v>
      </c>
      <c r="L76" s="377" t="str">
        <f>+$K$14</f>
        <v xml:space="preserve">  ENTER FUND SOURCE HERE</v>
      </c>
      <c r="M76" s="376" t="s">
        <v>57</v>
      </c>
      <c r="N76" s="127" t="str">
        <f>+$M$14</f>
        <v xml:space="preserve">  </v>
      </c>
      <c r="O76" s="413" t="s">
        <v>57</v>
      </c>
      <c r="P76" s="170" t="str">
        <f>+$O$14</f>
        <v xml:space="preserve">  </v>
      </c>
      <c r="Q76" s="418" t="s">
        <v>57</v>
      </c>
      <c r="R76" s="170" t="str">
        <f>+$Q$14</f>
        <v xml:space="preserve">  </v>
      </c>
      <c r="S76" s="53"/>
    </row>
    <row r="77" spans="1:21" s="298" customFormat="1" x14ac:dyDescent="0.2">
      <c r="A77" s="289"/>
      <c r="B77" s="299"/>
      <c r="C77" s="300" t="s">
        <v>30</v>
      </c>
      <c r="D77" s="300" t="s">
        <v>33</v>
      </c>
      <c r="E77" s="300" t="s">
        <v>12</v>
      </c>
      <c r="F77" s="290" t="s">
        <v>34</v>
      </c>
      <c r="G77" s="159" t="str">
        <f>RIGHT('BUDGET SUMMARY'!$A$2,LEN($A$2)-15)</f>
        <v xml:space="preserve"> PATH </v>
      </c>
      <c r="H77" s="8" t="s">
        <v>44</v>
      </c>
      <c r="I77" s="381" t="str">
        <f>RIGHT('BUDGET SUMMARY'!$A$3,LEN($A$3)-15)</f>
        <v xml:space="preserve">  ENTER FUND SOURCE HERE</v>
      </c>
      <c r="J77" s="8" t="s">
        <v>44</v>
      </c>
      <c r="K77" s="383" t="str">
        <f>RIGHT('BUDGET SUMMARY'!$A$4,LEN($A$4)-15)</f>
        <v xml:space="preserve">  ENTER FUND SOURCE HERE</v>
      </c>
      <c r="L77" s="8" t="s">
        <v>44</v>
      </c>
      <c r="M77" s="384" t="str">
        <f>RIGHT('BUDGET SUMMARY'!$A$5,LEN($A$5)-15)</f>
        <v xml:space="preserve">  </v>
      </c>
      <c r="N77" s="8" t="s">
        <v>44</v>
      </c>
      <c r="O77" s="417" t="str">
        <f>RIGHT($A$6,LEN($A$6)-15)</f>
        <v xml:space="preserve">  </v>
      </c>
      <c r="P77" s="8" t="s">
        <v>44</v>
      </c>
      <c r="Q77" s="419" t="str">
        <f>RIGHT($A$7,LEN($A$7)-15)</f>
        <v xml:space="preserve">  </v>
      </c>
      <c r="R77" s="8" t="s">
        <v>44</v>
      </c>
      <c r="S77" s="297" t="s">
        <v>36</v>
      </c>
    </row>
    <row r="78" spans="1:21" x14ac:dyDescent="0.2">
      <c r="A78" s="98" t="s">
        <v>58</v>
      </c>
      <c r="B78" s="86"/>
      <c r="C78" s="37"/>
      <c r="D78" s="37"/>
      <c r="E78" s="37"/>
      <c r="F78" s="38"/>
      <c r="G78" s="312"/>
      <c r="H78" s="311"/>
      <c r="I78" s="312"/>
      <c r="J78" s="311"/>
      <c r="K78" s="312"/>
      <c r="L78" s="87"/>
      <c r="M78" s="312"/>
      <c r="N78" s="197"/>
      <c r="O78" s="312"/>
      <c r="P78" s="197"/>
      <c r="Q78" s="312"/>
      <c r="R78" s="128"/>
      <c r="S78" s="55"/>
    </row>
    <row r="79" spans="1:21" x14ac:dyDescent="0.2">
      <c r="A79" s="54">
        <v>1</v>
      </c>
      <c r="B79" s="379" t="s">
        <v>153</v>
      </c>
      <c r="C79" s="96"/>
      <c r="D79" s="96"/>
      <c r="E79" s="96"/>
      <c r="F79" s="97"/>
      <c r="G79" s="89">
        <f>ROUND(($C79*$D79*$E79*$F79)*$G$78,0)</f>
        <v>0</v>
      </c>
      <c r="H79" s="91"/>
      <c r="I79" s="89">
        <f>ROUND(($C79*$D79*$E79*$F79)*$I$78,0)</f>
        <v>0</v>
      </c>
      <c r="J79" s="91"/>
      <c r="K79" s="89">
        <f>ROUND(($C79*$D79*$E79*$F79)*$K$78,0)</f>
        <v>0</v>
      </c>
      <c r="L79" s="91"/>
      <c r="M79" s="89">
        <f>ROUND(($C79*$D79*$E79*$F79)*$M$78,0)</f>
        <v>0</v>
      </c>
      <c r="N79" s="131"/>
      <c r="O79" s="89">
        <f>ROUND(($C79*$D79*$E79*$F79)*$O$78,0)</f>
        <v>0</v>
      </c>
      <c r="P79" s="131"/>
      <c r="Q79" s="89">
        <f>ROUND(($C79*$D79*$E79*$F79)*$Q$78,0)</f>
        <v>0</v>
      </c>
      <c r="R79" s="131"/>
      <c r="S79" s="181">
        <f t="shared" ref="S79:S80" si="27">SUM(G79:R79)</f>
        <v>0</v>
      </c>
    </row>
    <row r="80" spans="1:21" x14ac:dyDescent="0.2">
      <c r="A80" s="56">
        <v>2</v>
      </c>
      <c r="B80" s="259" t="s">
        <v>154</v>
      </c>
      <c r="C80" s="94"/>
      <c r="D80" s="94"/>
      <c r="E80" s="94"/>
      <c r="F80" s="93"/>
      <c r="G80" s="89">
        <f>ROUND(($C80*$D80*$E80*$F80)*$G$78,0)</f>
        <v>0</v>
      </c>
      <c r="H80" s="51"/>
      <c r="I80" s="89">
        <f>ROUND(($C80*$D80*$E80*$F80)*$I$78,0)</f>
        <v>0</v>
      </c>
      <c r="J80" s="51"/>
      <c r="K80" s="89">
        <f>ROUND(($C80*$D80*$E80*$F80)*$K$78,0)</f>
        <v>0</v>
      </c>
      <c r="L80" s="51"/>
      <c r="M80" s="89">
        <f>ROUND(($C80*$D80*$E80*$F80)*$M$78,0)</f>
        <v>0</v>
      </c>
      <c r="N80" s="48"/>
      <c r="O80" s="89">
        <f>ROUND(($C80*$D80*$E80*$F80)*$O$78,0)</f>
        <v>0</v>
      </c>
      <c r="P80" s="48"/>
      <c r="Q80" s="89">
        <f>ROUND(($C80*$D80*$E80*$F80)*$Q$78,0)</f>
        <v>0</v>
      </c>
      <c r="R80" s="48"/>
      <c r="S80" s="181">
        <f t="shared" si="27"/>
        <v>0</v>
      </c>
    </row>
    <row r="81" spans="1:21" x14ac:dyDescent="0.2">
      <c r="A81" s="79" t="s">
        <v>50</v>
      </c>
      <c r="B81" s="13"/>
      <c r="C81" s="35"/>
      <c r="D81" s="35"/>
      <c r="E81" s="35"/>
      <c r="F81" s="35"/>
      <c r="G81" s="36">
        <f t="shared" ref="G81:S81" si="28">SUM(G79:G80)</f>
        <v>0</v>
      </c>
      <c r="H81" s="36">
        <f t="shared" si="28"/>
        <v>0</v>
      </c>
      <c r="I81" s="36">
        <f t="shared" si="28"/>
        <v>0</v>
      </c>
      <c r="J81" s="36">
        <f t="shared" si="28"/>
        <v>0</v>
      </c>
      <c r="K81" s="36">
        <f t="shared" si="28"/>
        <v>0</v>
      </c>
      <c r="L81" s="36">
        <f t="shared" si="28"/>
        <v>0</v>
      </c>
      <c r="M81" s="36">
        <f>SUM(M79:M80)</f>
        <v>0</v>
      </c>
      <c r="N81" s="36">
        <f>SUM(N79:N80)</f>
        <v>0</v>
      </c>
      <c r="O81" s="36">
        <f t="shared" ref="O81:R81" si="29">SUM(O79:O80)</f>
        <v>0</v>
      </c>
      <c r="P81" s="36">
        <f t="shared" si="29"/>
        <v>0</v>
      </c>
      <c r="Q81" s="36">
        <f t="shared" si="29"/>
        <v>0</v>
      </c>
      <c r="R81" s="36">
        <f t="shared" si="29"/>
        <v>0</v>
      </c>
      <c r="S81" s="144">
        <f t="shared" si="28"/>
        <v>0</v>
      </c>
      <c r="U81" s="134"/>
    </row>
    <row r="82" spans="1:21" x14ac:dyDescent="0.2">
      <c r="A82" s="59"/>
      <c r="B82" s="12"/>
      <c r="C82" s="42"/>
      <c r="D82" s="42"/>
      <c r="E82" s="42"/>
      <c r="F82" s="42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74"/>
    </row>
    <row r="83" spans="1:21" x14ac:dyDescent="0.2">
      <c r="A83" s="52" t="s">
        <v>146</v>
      </c>
      <c r="B83" s="9"/>
      <c r="C83" s="40" t="s">
        <v>29</v>
      </c>
      <c r="D83" s="40" t="s">
        <v>20</v>
      </c>
      <c r="E83" s="40"/>
      <c r="F83" s="41"/>
      <c r="G83" s="196" t="s">
        <v>57</v>
      </c>
      <c r="H83" s="377" t="str">
        <f>+$G$14</f>
        <v xml:space="preserve"> PATH </v>
      </c>
      <c r="I83" s="380" t="s">
        <v>57</v>
      </c>
      <c r="J83" s="377" t="str">
        <f>+$I$14</f>
        <v xml:space="preserve">  ENTER FUND SOURCE HERE</v>
      </c>
      <c r="K83" s="382" t="s">
        <v>57</v>
      </c>
      <c r="L83" s="377" t="str">
        <f>+$K$14</f>
        <v xml:space="preserve">  ENTER FUND SOURCE HERE</v>
      </c>
      <c r="M83" s="376" t="s">
        <v>57</v>
      </c>
      <c r="N83" s="127" t="str">
        <f>+$M$14</f>
        <v xml:space="preserve">  </v>
      </c>
      <c r="O83" s="413" t="s">
        <v>57</v>
      </c>
      <c r="P83" s="170" t="str">
        <f>+$O$14</f>
        <v xml:space="preserve">  </v>
      </c>
      <c r="Q83" s="418" t="s">
        <v>57</v>
      </c>
      <c r="R83" s="170" t="str">
        <f>+$Q$14</f>
        <v xml:space="preserve">  </v>
      </c>
      <c r="S83" s="53"/>
    </row>
    <row r="84" spans="1:21" s="298" customFormat="1" x14ac:dyDescent="0.2">
      <c r="A84" s="289"/>
      <c r="B84" s="301"/>
      <c r="C84" s="300" t="s">
        <v>30</v>
      </c>
      <c r="D84" s="302"/>
      <c r="E84" s="302"/>
      <c r="F84" s="302"/>
      <c r="G84" s="159" t="str">
        <f>RIGHT('BUDGET SUMMARY'!$A$2,LEN($A$2)-15)</f>
        <v xml:space="preserve"> PATH </v>
      </c>
      <c r="H84" s="8" t="s">
        <v>44</v>
      </c>
      <c r="I84" s="381" t="str">
        <f>RIGHT('BUDGET SUMMARY'!$A$3,LEN($A$3)-15)</f>
        <v xml:space="preserve">  ENTER FUND SOURCE HERE</v>
      </c>
      <c r="J84" s="8" t="s">
        <v>44</v>
      </c>
      <c r="K84" s="383" t="str">
        <f>RIGHT('BUDGET SUMMARY'!$A$4,LEN($A$4)-15)</f>
        <v xml:space="preserve">  ENTER FUND SOURCE HERE</v>
      </c>
      <c r="L84" s="8" t="s">
        <v>44</v>
      </c>
      <c r="M84" s="384" t="str">
        <f>RIGHT('BUDGET SUMMARY'!$A$5,LEN($A$5)-15)</f>
        <v xml:space="preserve">  </v>
      </c>
      <c r="N84" s="8" t="s">
        <v>44</v>
      </c>
      <c r="O84" s="417" t="str">
        <f>RIGHT($A$6,LEN($A$6)-15)</f>
        <v xml:space="preserve">  </v>
      </c>
      <c r="P84" s="8" t="s">
        <v>44</v>
      </c>
      <c r="Q84" s="419" t="str">
        <f>RIGHT($A$7,LEN($A$7)-15)</f>
        <v xml:space="preserve">  </v>
      </c>
      <c r="R84" s="8" t="s">
        <v>44</v>
      </c>
      <c r="S84" s="297" t="s">
        <v>36</v>
      </c>
    </row>
    <row r="85" spans="1:21" x14ac:dyDescent="0.2">
      <c r="A85" s="98" t="s">
        <v>58</v>
      </c>
      <c r="B85" s="86"/>
      <c r="C85" s="37"/>
      <c r="D85" s="37"/>
      <c r="E85" s="37"/>
      <c r="F85" s="38"/>
      <c r="G85" s="312"/>
      <c r="H85" s="311"/>
      <c r="I85" s="312"/>
      <c r="J85" s="311"/>
      <c r="K85" s="312"/>
      <c r="L85" s="87"/>
      <c r="M85" s="312"/>
      <c r="N85" s="128"/>
      <c r="O85" s="312"/>
      <c r="P85" s="197"/>
      <c r="Q85" s="312"/>
      <c r="R85" s="128"/>
      <c r="S85" s="55"/>
    </row>
    <row r="86" spans="1:21" ht="14.25" customHeight="1" x14ac:dyDescent="0.2">
      <c r="A86" s="56">
        <v>1</v>
      </c>
      <c r="B86" s="13" t="s">
        <v>43</v>
      </c>
      <c r="C86" s="94"/>
      <c r="D86" s="93"/>
      <c r="E86" s="35"/>
      <c r="F86" s="35"/>
      <c r="G86" s="36">
        <f>ROUND(($C86*$D86)*G85,0)</f>
        <v>0</v>
      </c>
      <c r="H86" s="36"/>
      <c r="I86" s="36">
        <f>ROUND(($C86*$D86)*I85,0)</f>
        <v>0</v>
      </c>
      <c r="J86" s="36"/>
      <c r="K86" s="36">
        <f>ROUND(($C86*$D86)*K85,0)</f>
        <v>0</v>
      </c>
      <c r="L86" s="51"/>
      <c r="M86" s="36">
        <f>ROUND(($C86*$D86)*M85,0)</f>
        <v>0</v>
      </c>
      <c r="N86" s="48"/>
      <c r="O86" s="36">
        <f>ROUND(($C86*$D86)*O85,0)</f>
        <v>0</v>
      </c>
      <c r="P86" s="48"/>
      <c r="Q86" s="36">
        <f>ROUND(($C86*$D86)*Q85,0)</f>
        <v>0</v>
      </c>
      <c r="R86" s="48"/>
      <c r="S86" s="181">
        <f t="shared" ref="S86:S87" si="30">SUM(G86:R86)</f>
        <v>0</v>
      </c>
    </row>
    <row r="87" spans="1:21" s="334" customFormat="1" ht="14.25" customHeight="1" x14ac:dyDescent="0.2">
      <c r="A87" s="56">
        <v>2</v>
      </c>
      <c r="B87" s="259" t="s">
        <v>155</v>
      </c>
      <c r="C87" s="94"/>
      <c r="D87" s="93"/>
      <c r="E87" s="35"/>
      <c r="F87" s="35"/>
      <c r="G87" s="36">
        <f>ROUND(($C87*$D87)*G85,0)</f>
        <v>0</v>
      </c>
      <c r="H87" s="36"/>
      <c r="I87" s="36">
        <f>ROUND(($C87*$D87)*I85,0)</f>
        <v>0</v>
      </c>
      <c r="J87" s="36"/>
      <c r="K87" s="36">
        <f>ROUND(($C87*$D87)*K85,0)</f>
        <v>0</v>
      </c>
      <c r="L87" s="51"/>
      <c r="M87" s="36">
        <f>ROUND(($C87*$D87)*M85,0)</f>
        <v>0</v>
      </c>
      <c r="N87" s="48"/>
      <c r="O87" s="36">
        <f>ROUND(($C87*$D87)*O85,0)</f>
        <v>0</v>
      </c>
      <c r="P87" s="48"/>
      <c r="Q87" s="36">
        <f>ROUND(($C87*$D87)*Q85,0)</f>
        <v>0</v>
      </c>
      <c r="R87" s="48"/>
      <c r="S87" s="181">
        <f t="shared" si="30"/>
        <v>0</v>
      </c>
    </row>
    <row r="88" spans="1:21" x14ac:dyDescent="0.2">
      <c r="A88" s="79" t="s">
        <v>50</v>
      </c>
      <c r="B88" s="13"/>
      <c r="C88" s="36"/>
      <c r="D88" s="35"/>
      <c r="E88" s="35"/>
      <c r="F88" s="35"/>
      <c r="G88" s="36">
        <f>SUM(G86:G87)</f>
        <v>0</v>
      </c>
      <c r="H88" s="36">
        <f t="shared" ref="H88:S88" si="31">SUM(H86:H87)</f>
        <v>0</v>
      </c>
      <c r="I88" s="36">
        <f t="shared" si="31"/>
        <v>0</v>
      </c>
      <c r="J88" s="36">
        <f t="shared" si="31"/>
        <v>0</v>
      </c>
      <c r="K88" s="36">
        <f t="shared" si="31"/>
        <v>0</v>
      </c>
      <c r="L88" s="36">
        <f t="shared" si="31"/>
        <v>0</v>
      </c>
      <c r="M88" s="36">
        <f t="shared" si="31"/>
        <v>0</v>
      </c>
      <c r="N88" s="36">
        <f t="shared" si="31"/>
        <v>0</v>
      </c>
      <c r="O88" s="36">
        <f t="shared" si="31"/>
        <v>0</v>
      </c>
      <c r="P88" s="36">
        <f t="shared" si="31"/>
        <v>0</v>
      </c>
      <c r="Q88" s="36">
        <f t="shared" si="31"/>
        <v>0</v>
      </c>
      <c r="R88" s="36">
        <f t="shared" si="31"/>
        <v>0</v>
      </c>
      <c r="S88" s="352">
        <f t="shared" si="31"/>
        <v>0</v>
      </c>
      <c r="U88" s="134"/>
    </row>
    <row r="89" spans="1:21" x14ac:dyDescent="0.2">
      <c r="A89" s="59"/>
      <c r="B89" s="12"/>
      <c r="C89" s="42"/>
      <c r="D89" s="42"/>
      <c r="E89" s="42"/>
      <c r="F89" s="42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75"/>
    </row>
    <row r="90" spans="1:21" x14ac:dyDescent="0.2">
      <c r="A90" s="52" t="s">
        <v>113</v>
      </c>
      <c r="B90" s="10"/>
      <c r="C90" s="40" t="s">
        <v>20</v>
      </c>
      <c r="D90" s="40" t="s">
        <v>26</v>
      </c>
      <c r="E90" s="41"/>
      <c r="F90" s="41"/>
      <c r="G90" s="196" t="s">
        <v>57</v>
      </c>
      <c r="H90" s="377" t="str">
        <f>+$G$14</f>
        <v xml:space="preserve"> PATH </v>
      </c>
      <c r="I90" s="380" t="s">
        <v>57</v>
      </c>
      <c r="J90" s="377" t="str">
        <f>+$I$14</f>
        <v xml:space="preserve">  ENTER FUND SOURCE HERE</v>
      </c>
      <c r="K90" s="382" t="s">
        <v>57</v>
      </c>
      <c r="L90" s="377" t="str">
        <f>+$K$14</f>
        <v xml:space="preserve">  ENTER FUND SOURCE HERE</v>
      </c>
      <c r="M90" s="376" t="s">
        <v>57</v>
      </c>
      <c r="N90" s="127" t="str">
        <f>+$M$14</f>
        <v xml:space="preserve">  </v>
      </c>
      <c r="O90" s="413" t="s">
        <v>57</v>
      </c>
      <c r="P90" s="170" t="str">
        <f>+$O$14</f>
        <v xml:space="preserve">  </v>
      </c>
      <c r="Q90" s="418" t="s">
        <v>57</v>
      </c>
      <c r="R90" s="170" t="str">
        <f>+$Q$14</f>
        <v xml:space="preserve">  </v>
      </c>
      <c r="S90" s="53"/>
    </row>
    <row r="91" spans="1:21" s="298" customFormat="1" x14ac:dyDescent="0.2">
      <c r="A91" s="303"/>
      <c r="B91" s="299"/>
      <c r="C91" s="300" t="s">
        <v>21</v>
      </c>
      <c r="D91" s="300" t="s">
        <v>22</v>
      </c>
      <c r="E91" s="290"/>
      <c r="F91" s="290"/>
      <c r="G91" s="159" t="str">
        <f>RIGHT('BUDGET SUMMARY'!$A$2,LEN($A$2)-15)</f>
        <v xml:space="preserve"> PATH </v>
      </c>
      <c r="H91" s="8" t="s">
        <v>44</v>
      </c>
      <c r="I91" s="381" t="str">
        <f>RIGHT('BUDGET SUMMARY'!$A$3,LEN($A$3)-15)</f>
        <v xml:space="preserve">  ENTER FUND SOURCE HERE</v>
      </c>
      <c r="J91" s="8" t="s">
        <v>44</v>
      </c>
      <c r="K91" s="383" t="str">
        <f>RIGHT('BUDGET SUMMARY'!$A$4,LEN($A$4)-15)</f>
        <v xml:space="preserve">  ENTER FUND SOURCE HERE</v>
      </c>
      <c r="L91" s="8" t="s">
        <v>44</v>
      </c>
      <c r="M91" s="384" t="str">
        <f>RIGHT('BUDGET SUMMARY'!$A$5,LEN($A$5)-15)</f>
        <v xml:space="preserve">  </v>
      </c>
      <c r="N91" s="8" t="s">
        <v>44</v>
      </c>
      <c r="O91" s="417" t="str">
        <f>RIGHT($A$6,LEN($A$6)-15)</f>
        <v xml:space="preserve">  </v>
      </c>
      <c r="P91" s="8" t="s">
        <v>44</v>
      </c>
      <c r="Q91" s="419" t="str">
        <f>RIGHT($A$7,LEN($A$7)-15)</f>
        <v xml:space="preserve">  </v>
      </c>
      <c r="R91" s="8" t="s">
        <v>44</v>
      </c>
      <c r="S91" s="297" t="s">
        <v>36</v>
      </c>
    </row>
    <row r="92" spans="1:21" x14ac:dyDescent="0.2">
      <c r="A92" s="98" t="s">
        <v>58</v>
      </c>
      <c r="B92" s="86"/>
      <c r="C92" s="37"/>
      <c r="D92" s="37"/>
      <c r="E92" s="37"/>
      <c r="F92" s="38"/>
      <c r="G92" s="312"/>
      <c r="H92" s="311"/>
      <c r="I92" s="312"/>
      <c r="J92" s="311"/>
      <c r="K92" s="312"/>
      <c r="L92" s="87"/>
      <c r="M92" s="312"/>
      <c r="N92" s="128"/>
      <c r="O92" s="312"/>
      <c r="P92" s="197"/>
      <c r="Q92" s="312"/>
      <c r="R92" s="128"/>
      <c r="S92" s="55"/>
    </row>
    <row r="93" spans="1:21" x14ac:dyDescent="0.2">
      <c r="A93" s="56">
        <v>1</v>
      </c>
      <c r="B93" s="17" t="s">
        <v>75</v>
      </c>
      <c r="C93" s="93"/>
      <c r="D93" s="94"/>
      <c r="E93" s="35"/>
      <c r="F93" s="35"/>
      <c r="G93" s="36">
        <f>ROUND(($C93*$D93)*$G$92,0)</f>
        <v>0</v>
      </c>
      <c r="H93" s="36"/>
      <c r="I93" s="36">
        <f>ROUND(($C93*$D93)*I$92,0)</f>
        <v>0</v>
      </c>
      <c r="J93" s="36"/>
      <c r="K93" s="36">
        <f>ROUND(($C93*$D93)*$K$92,0)</f>
        <v>0</v>
      </c>
      <c r="L93" s="36"/>
      <c r="M93" s="36">
        <f t="shared" ref="M93:M100" si="32">ROUND(($C93*$D93)*$M$92,0)</f>
        <v>0</v>
      </c>
      <c r="N93" s="129"/>
      <c r="O93" s="36">
        <f>ROUND(($C93*$D93)*$O$92,0)</f>
        <v>0</v>
      </c>
      <c r="P93" s="129"/>
      <c r="Q93" s="36">
        <f>ROUND(($C93*$D93)*$Q$92,0)</f>
        <v>0</v>
      </c>
      <c r="R93" s="129"/>
      <c r="S93" s="181">
        <f t="shared" ref="S93:S100" si="33">SUM(G93:R93)</f>
        <v>0</v>
      </c>
    </row>
    <row r="94" spans="1:21" x14ac:dyDescent="0.2">
      <c r="A94" s="56">
        <v>2</v>
      </c>
      <c r="B94" s="17" t="s">
        <v>76</v>
      </c>
      <c r="C94" s="93"/>
      <c r="D94" s="94"/>
      <c r="E94" s="35"/>
      <c r="F94" s="35"/>
      <c r="G94" s="36">
        <f t="shared" ref="G94:G100" si="34">ROUND(($C94*$D94)*$G$92,0)</f>
        <v>0</v>
      </c>
      <c r="H94" s="36"/>
      <c r="I94" s="36">
        <f t="shared" ref="I94:I100" si="35">ROUND(($C94*$D94)*I$92,0)</f>
        <v>0</v>
      </c>
      <c r="J94" s="36"/>
      <c r="K94" s="36">
        <f t="shared" ref="K94:K100" si="36">ROUND(($C94*$D94)*$K$92,0)</f>
        <v>0</v>
      </c>
      <c r="L94" s="36"/>
      <c r="M94" s="36">
        <f t="shared" si="32"/>
        <v>0</v>
      </c>
      <c r="N94" s="129"/>
      <c r="O94" s="36">
        <f t="shared" ref="O94:O100" si="37">ROUND(($C94*$D94)*$O$92,0)</f>
        <v>0</v>
      </c>
      <c r="P94" s="129"/>
      <c r="Q94" s="36">
        <f t="shared" ref="Q94:Q100" si="38">ROUND(($C94*$D94)*$Q$92,0)</f>
        <v>0</v>
      </c>
      <c r="R94" s="129"/>
      <c r="S94" s="181">
        <f t="shared" si="33"/>
        <v>0</v>
      </c>
    </row>
    <row r="95" spans="1:21" x14ac:dyDescent="0.2">
      <c r="A95" s="56">
        <v>3</v>
      </c>
      <c r="B95" s="17" t="s">
        <v>77</v>
      </c>
      <c r="C95" s="93"/>
      <c r="D95" s="94"/>
      <c r="E95" s="35"/>
      <c r="F95" s="35"/>
      <c r="G95" s="36">
        <f t="shared" si="34"/>
        <v>0</v>
      </c>
      <c r="H95" s="36"/>
      <c r="I95" s="36">
        <f t="shared" si="35"/>
        <v>0</v>
      </c>
      <c r="J95" s="36"/>
      <c r="K95" s="36">
        <f t="shared" si="36"/>
        <v>0</v>
      </c>
      <c r="L95" s="36"/>
      <c r="M95" s="36">
        <f t="shared" si="32"/>
        <v>0</v>
      </c>
      <c r="N95" s="129"/>
      <c r="O95" s="36">
        <f t="shared" si="37"/>
        <v>0</v>
      </c>
      <c r="P95" s="129"/>
      <c r="Q95" s="36">
        <f t="shared" si="38"/>
        <v>0</v>
      </c>
      <c r="R95" s="129"/>
      <c r="S95" s="181">
        <f t="shared" si="33"/>
        <v>0</v>
      </c>
    </row>
    <row r="96" spans="1:21" x14ac:dyDescent="0.2">
      <c r="A96" s="56">
        <v>4</v>
      </c>
      <c r="B96" s="17" t="s">
        <v>78</v>
      </c>
      <c r="C96" s="93"/>
      <c r="D96" s="94"/>
      <c r="E96" s="35"/>
      <c r="F96" s="35"/>
      <c r="G96" s="36">
        <f t="shared" si="34"/>
        <v>0</v>
      </c>
      <c r="H96" s="36"/>
      <c r="I96" s="36">
        <f t="shared" si="35"/>
        <v>0</v>
      </c>
      <c r="J96" s="36"/>
      <c r="K96" s="36">
        <f t="shared" si="36"/>
        <v>0</v>
      </c>
      <c r="L96" s="36"/>
      <c r="M96" s="36">
        <f t="shared" si="32"/>
        <v>0</v>
      </c>
      <c r="N96" s="129"/>
      <c r="O96" s="36">
        <f t="shared" si="37"/>
        <v>0</v>
      </c>
      <c r="P96" s="129"/>
      <c r="Q96" s="36">
        <f t="shared" si="38"/>
        <v>0</v>
      </c>
      <c r="R96" s="129"/>
      <c r="S96" s="181">
        <f t="shared" si="33"/>
        <v>0</v>
      </c>
    </row>
    <row r="97" spans="1:24" x14ac:dyDescent="0.2">
      <c r="A97" s="56">
        <v>5</v>
      </c>
      <c r="B97" s="13"/>
      <c r="C97" s="93"/>
      <c r="D97" s="94"/>
      <c r="E97" s="35"/>
      <c r="F97" s="35"/>
      <c r="G97" s="36">
        <f t="shared" si="34"/>
        <v>0</v>
      </c>
      <c r="H97" s="36"/>
      <c r="I97" s="36">
        <f t="shared" si="35"/>
        <v>0</v>
      </c>
      <c r="J97" s="36"/>
      <c r="K97" s="36">
        <f t="shared" si="36"/>
        <v>0</v>
      </c>
      <c r="L97" s="36"/>
      <c r="M97" s="36">
        <f t="shared" si="32"/>
        <v>0</v>
      </c>
      <c r="N97" s="129"/>
      <c r="O97" s="36">
        <f t="shared" si="37"/>
        <v>0</v>
      </c>
      <c r="P97" s="129"/>
      <c r="Q97" s="36">
        <f t="shared" si="38"/>
        <v>0</v>
      </c>
      <c r="R97" s="129"/>
      <c r="S97" s="181">
        <f t="shared" si="33"/>
        <v>0</v>
      </c>
    </row>
    <row r="98" spans="1:24" x14ac:dyDescent="0.2">
      <c r="A98" s="56">
        <v>6</v>
      </c>
      <c r="B98" s="13"/>
      <c r="C98" s="93"/>
      <c r="D98" s="94"/>
      <c r="E98" s="35"/>
      <c r="F98" s="35"/>
      <c r="G98" s="36">
        <f t="shared" si="34"/>
        <v>0</v>
      </c>
      <c r="H98" s="36"/>
      <c r="I98" s="36">
        <f t="shared" si="35"/>
        <v>0</v>
      </c>
      <c r="J98" s="36"/>
      <c r="K98" s="36">
        <f t="shared" si="36"/>
        <v>0</v>
      </c>
      <c r="L98" s="36"/>
      <c r="M98" s="36">
        <f t="shared" si="32"/>
        <v>0</v>
      </c>
      <c r="N98" s="129"/>
      <c r="O98" s="36">
        <f t="shared" si="37"/>
        <v>0</v>
      </c>
      <c r="P98" s="129"/>
      <c r="Q98" s="36">
        <f t="shared" si="38"/>
        <v>0</v>
      </c>
      <c r="R98" s="129"/>
      <c r="S98" s="181">
        <f t="shared" si="33"/>
        <v>0</v>
      </c>
    </row>
    <row r="99" spans="1:24" x14ac:dyDescent="0.2">
      <c r="A99" s="56">
        <v>7</v>
      </c>
      <c r="B99" s="13"/>
      <c r="C99" s="93"/>
      <c r="D99" s="94"/>
      <c r="E99" s="35"/>
      <c r="F99" s="35"/>
      <c r="G99" s="36">
        <f t="shared" si="34"/>
        <v>0</v>
      </c>
      <c r="H99" s="36"/>
      <c r="I99" s="36">
        <f t="shared" si="35"/>
        <v>0</v>
      </c>
      <c r="J99" s="36"/>
      <c r="K99" s="36">
        <f t="shared" si="36"/>
        <v>0</v>
      </c>
      <c r="L99" s="36"/>
      <c r="M99" s="36">
        <f t="shared" si="32"/>
        <v>0</v>
      </c>
      <c r="N99" s="129"/>
      <c r="O99" s="36">
        <f t="shared" si="37"/>
        <v>0</v>
      </c>
      <c r="P99" s="129"/>
      <c r="Q99" s="36">
        <f t="shared" si="38"/>
        <v>0</v>
      </c>
      <c r="R99" s="129"/>
      <c r="S99" s="181">
        <f t="shared" si="33"/>
        <v>0</v>
      </c>
    </row>
    <row r="100" spans="1:24" x14ac:dyDescent="0.2">
      <c r="A100" s="56">
        <v>8</v>
      </c>
      <c r="B100" s="13"/>
      <c r="C100" s="93"/>
      <c r="D100" s="94"/>
      <c r="E100" s="35"/>
      <c r="F100" s="35"/>
      <c r="G100" s="36">
        <f t="shared" si="34"/>
        <v>0</v>
      </c>
      <c r="H100" s="36"/>
      <c r="I100" s="36">
        <f t="shared" si="35"/>
        <v>0</v>
      </c>
      <c r="J100" s="36"/>
      <c r="K100" s="36">
        <f t="shared" si="36"/>
        <v>0</v>
      </c>
      <c r="L100" s="36"/>
      <c r="M100" s="36">
        <f t="shared" si="32"/>
        <v>0</v>
      </c>
      <c r="N100" s="129"/>
      <c r="O100" s="36">
        <f t="shared" si="37"/>
        <v>0</v>
      </c>
      <c r="P100" s="129"/>
      <c r="Q100" s="36">
        <f t="shared" si="38"/>
        <v>0</v>
      </c>
      <c r="R100" s="129"/>
      <c r="S100" s="181">
        <f t="shared" si="33"/>
        <v>0</v>
      </c>
    </row>
    <row r="101" spans="1:24" x14ac:dyDescent="0.2">
      <c r="A101" s="79" t="s">
        <v>50</v>
      </c>
      <c r="B101" s="13"/>
      <c r="C101" s="36">
        <f>SUM(C93:C100)</f>
        <v>0</v>
      </c>
      <c r="D101" s="35"/>
      <c r="E101" s="35"/>
      <c r="F101" s="35"/>
      <c r="G101" s="36">
        <f t="shared" ref="G101:S101" si="39">SUM(G93:G100)</f>
        <v>0</v>
      </c>
      <c r="H101" s="36">
        <f t="shared" si="39"/>
        <v>0</v>
      </c>
      <c r="I101" s="36">
        <f t="shared" si="39"/>
        <v>0</v>
      </c>
      <c r="J101" s="36">
        <f t="shared" si="39"/>
        <v>0</v>
      </c>
      <c r="K101" s="36">
        <f t="shared" si="39"/>
        <v>0</v>
      </c>
      <c r="L101" s="36">
        <f t="shared" si="39"/>
        <v>0</v>
      </c>
      <c r="M101" s="36">
        <f>SUM(M93:M100)</f>
        <v>0</v>
      </c>
      <c r="N101" s="36">
        <f>SUM(N93:N100)</f>
        <v>0</v>
      </c>
      <c r="O101" s="36">
        <f t="shared" ref="O101:R101" si="40">SUM(O93:O100)</f>
        <v>0</v>
      </c>
      <c r="P101" s="36">
        <f t="shared" si="40"/>
        <v>0</v>
      </c>
      <c r="Q101" s="36">
        <f t="shared" si="40"/>
        <v>0</v>
      </c>
      <c r="R101" s="36">
        <f t="shared" si="40"/>
        <v>0</v>
      </c>
      <c r="S101" s="90">
        <f t="shared" si="39"/>
        <v>0</v>
      </c>
    </row>
    <row r="102" spans="1:24" x14ac:dyDescent="0.2">
      <c r="A102" s="59"/>
      <c r="B102" s="12"/>
      <c r="C102" s="42"/>
      <c r="D102" s="42"/>
      <c r="E102" s="42"/>
      <c r="F102" s="4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60"/>
    </row>
    <row r="103" spans="1:24" x14ac:dyDescent="0.2">
      <c r="A103" s="52" t="s">
        <v>114</v>
      </c>
      <c r="B103" s="10"/>
      <c r="C103" s="40" t="s">
        <v>29</v>
      </c>
      <c r="D103" s="40" t="s">
        <v>32</v>
      </c>
      <c r="E103" s="40" t="s">
        <v>11</v>
      </c>
      <c r="F103" s="41" t="s">
        <v>18</v>
      </c>
      <c r="G103" s="196" t="s">
        <v>57</v>
      </c>
      <c r="H103" s="377" t="str">
        <f>+$G$14</f>
        <v xml:space="preserve"> PATH </v>
      </c>
      <c r="I103" s="380" t="s">
        <v>57</v>
      </c>
      <c r="J103" s="377" t="str">
        <f>+$I$14</f>
        <v xml:space="preserve">  ENTER FUND SOURCE HERE</v>
      </c>
      <c r="K103" s="382" t="s">
        <v>57</v>
      </c>
      <c r="L103" s="377" t="str">
        <f>+$K$14</f>
        <v xml:space="preserve">  ENTER FUND SOURCE HERE</v>
      </c>
      <c r="M103" s="376" t="s">
        <v>57</v>
      </c>
      <c r="N103" s="127" t="str">
        <f>+$M$14</f>
        <v xml:space="preserve">  </v>
      </c>
      <c r="O103" s="413" t="s">
        <v>57</v>
      </c>
      <c r="P103" s="170" t="str">
        <f>+$O$14</f>
        <v xml:space="preserve">  </v>
      </c>
      <c r="Q103" s="418" t="s">
        <v>57</v>
      </c>
      <c r="R103" s="170" t="str">
        <f>+$Q$14</f>
        <v xml:space="preserve">  </v>
      </c>
      <c r="S103" s="53"/>
    </row>
    <row r="104" spans="1:24" s="298" customFormat="1" x14ac:dyDescent="0.2">
      <c r="A104" s="303"/>
      <c r="B104" s="299"/>
      <c r="C104" s="300" t="s">
        <v>30</v>
      </c>
      <c r="D104" s="300" t="s">
        <v>33</v>
      </c>
      <c r="E104" s="300" t="s">
        <v>12</v>
      </c>
      <c r="F104" s="290" t="s">
        <v>34</v>
      </c>
      <c r="G104" s="159" t="str">
        <f>RIGHT('BUDGET SUMMARY'!$A$2,LEN($A$2)-15)</f>
        <v xml:space="preserve"> PATH </v>
      </c>
      <c r="H104" s="8" t="s">
        <v>44</v>
      </c>
      <c r="I104" s="381" t="str">
        <f>RIGHT('BUDGET SUMMARY'!$A$3,LEN($A$3)-15)</f>
        <v xml:space="preserve">  ENTER FUND SOURCE HERE</v>
      </c>
      <c r="J104" s="8" t="s">
        <v>44</v>
      </c>
      <c r="K104" s="383" t="str">
        <f>RIGHT('BUDGET SUMMARY'!$A$4,LEN($A$4)-15)</f>
        <v xml:space="preserve">  ENTER FUND SOURCE HERE</v>
      </c>
      <c r="L104" s="8" t="s">
        <v>44</v>
      </c>
      <c r="M104" s="384" t="str">
        <f>RIGHT('BUDGET SUMMARY'!$A$5,LEN($A$5)-15)</f>
        <v xml:space="preserve">  </v>
      </c>
      <c r="N104" s="8" t="s">
        <v>44</v>
      </c>
      <c r="O104" s="417" t="str">
        <f>RIGHT($A$6,LEN($A$6)-15)</f>
        <v xml:space="preserve">  </v>
      </c>
      <c r="P104" s="8" t="s">
        <v>44</v>
      </c>
      <c r="Q104" s="419" t="str">
        <f>RIGHT($A$7,LEN($A$7)-15)</f>
        <v xml:space="preserve">  </v>
      </c>
      <c r="R104" s="8" t="s">
        <v>44</v>
      </c>
      <c r="S104" s="297" t="s">
        <v>36</v>
      </c>
    </row>
    <row r="105" spans="1:24" x14ac:dyDescent="0.2">
      <c r="A105" s="98" t="s">
        <v>58</v>
      </c>
      <c r="B105" s="86"/>
      <c r="C105" s="37"/>
      <c r="D105" s="37"/>
      <c r="E105" s="37"/>
      <c r="F105" s="38"/>
      <c r="G105" s="312"/>
      <c r="H105" s="311"/>
      <c r="I105" s="312"/>
      <c r="J105" s="311"/>
      <c r="K105" s="312"/>
      <c r="L105" s="87"/>
      <c r="M105" s="312"/>
      <c r="N105" s="128"/>
      <c r="O105" s="312"/>
      <c r="P105" s="197"/>
      <c r="Q105" s="312"/>
      <c r="R105" s="128"/>
      <c r="S105" s="55"/>
    </row>
    <row r="106" spans="1:24" ht="15.75" x14ac:dyDescent="0.25">
      <c r="A106" s="56">
        <v>1</v>
      </c>
      <c r="B106" s="13"/>
      <c r="C106" s="94"/>
      <c r="D106" s="94"/>
      <c r="E106" s="94"/>
      <c r="F106" s="93"/>
      <c r="G106" s="36">
        <f>ROUND(($C106*$D106*$E106*$F106)*$G$105,0)</f>
        <v>0</v>
      </c>
      <c r="H106" s="36"/>
      <c r="I106" s="36">
        <f>ROUND(($C106*$D106*$E106*$F106)*$I$105,0)</f>
        <v>0</v>
      </c>
      <c r="J106" s="36"/>
      <c r="K106" s="36">
        <f>ROUND(($C106*$D106*$E106*$F106)*$K$105,0)</f>
        <v>0</v>
      </c>
      <c r="L106" s="36"/>
      <c r="M106" s="36">
        <f>ROUND(($C106*$D106*$E106*$F106)*$M$105,0)</f>
        <v>0</v>
      </c>
      <c r="N106" s="129"/>
      <c r="O106" s="36">
        <f>ROUND(($C106*$D106*$E106*$F106)*$O$105,0)</f>
        <v>0</v>
      </c>
      <c r="P106" s="129"/>
      <c r="Q106" s="36">
        <f>ROUND(($C106*$D106*$E106*$F106)*$Q$105,0)</f>
        <v>0</v>
      </c>
      <c r="R106" s="129"/>
      <c r="S106" s="181">
        <f t="shared" ref="S106:S108" si="41">SUM(G106:R106)</f>
        <v>0</v>
      </c>
      <c r="X106" s="19" t="s">
        <v>35</v>
      </c>
    </row>
    <row r="107" spans="1:24" x14ac:dyDescent="0.2">
      <c r="A107" s="56">
        <v>2</v>
      </c>
      <c r="B107" s="13"/>
      <c r="C107" s="94"/>
      <c r="D107" s="94"/>
      <c r="E107" s="94"/>
      <c r="F107" s="93"/>
      <c r="G107" s="36">
        <f>ROUND(($C107*$D107*$E107*$F107)*$G$105,0)</f>
        <v>0</v>
      </c>
      <c r="H107" s="36"/>
      <c r="I107" s="36">
        <f>ROUND(($C107*$D107*$E107*$F107)*$I$105,0)</f>
        <v>0</v>
      </c>
      <c r="J107" s="36"/>
      <c r="K107" s="36">
        <f>ROUND(($C107*$D107*$E107*$F107)*$K$105,0)</f>
        <v>0</v>
      </c>
      <c r="L107" s="36"/>
      <c r="M107" s="36">
        <f>ROUND(($C107*$D107*$E107*$F107)*$M$105,0)</f>
        <v>0</v>
      </c>
      <c r="N107" s="129"/>
      <c r="O107" s="36">
        <f t="shared" ref="O107:O108" si="42">ROUND(($C107*$D107*$E107*$F107)*$O$105,0)</f>
        <v>0</v>
      </c>
      <c r="P107" s="129"/>
      <c r="Q107" s="36">
        <f t="shared" ref="Q107:Q108" si="43">ROUND(($C107*$D107*$E107*$F107)*$Q$105,0)</f>
        <v>0</v>
      </c>
      <c r="R107" s="129"/>
      <c r="S107" s="181">
        <f t="shared" si="41"/>
        <v>0</v>
      </c>
      <c r="X107" s="18" t="s">
        <v>35</v>
      </c>
    </row>
    <row r="108" spans="1:24" x14ac:dyDescent="0.2">
      <c r="A108" s="56">
        <v>3</v>
      </c>
      <c r="B108" s="13"/>
      <c r="C108" s="94"/>
      <c r="D108" s="94"/>
      <c r="E108" s="94"/>
      <c r="F108" s="93"/>
      <c r="G108" s="36">
        <f>ROUND(($C108*$D108*$E108*$F108)*$G$105,0)</f>
        <v>0</v>
      </c>
      <c r="H108" s="36"/>
      <c r="I108" s="36">
        <f>ROUND(($C108*$D108*$E108*$F108)*$I$105,0)</f>
        <v>0</v>
      </c>
      <c r="J108" s="36"/>
      <c r="K108" s="36">
        <f>ROUND(($C108*$D108*$E108*$F108)*$K$105,0)</f>
        <v>0</v>
      </c>
      <c r="L108" s="36"/>
      <c r="M108" s="36">
        <f>ROUND(($C108*$D108*$E108*$F108)*$M$105,0)</f>
        <v>0</v>
      </c>
      <c r="N108" s="129"/>
      <c r="O108" s="36">
        <f t="shared" si="42"/>
        <v>0</v>
      </c>
      <c r="P108" s="129"/>
      <c r="Q108" s="36">
        <f t="shared" si="43"/>
        <v>0</v>
      </c>
      <c r="R108" s="129"/>
      <c r="S108" s="181">
        <f t="shared" si="41"/>
        <v>0</v>
      </c>
      <c r="T108" s="26"/>
      <c r="U108" s="27"/>
      <c r="V108" s="26"/>
      <c r="W108" s="26"/>
      <c r="X108" s="27"/>
    </row>
    <row r="109" spans="1:24" x14ac:dyDescent="0.2">
      <c r="A109" s="79" t="s">
        <v>50</v>
      </c>
      <c r="B109" s="13"/>
      <c r="C109" s="36"/>
      <c r="D109" s="36"/>
      <c r="E109" s="36"/>
      <c r="F109" s="35"/>
      <c r="G109" s="36">
        <f t="shared" ref="G109:S109" si="44">SUM(G106:G108)</f>
        <v>0</v>
      </c>
      <c r="H109" s="36">
        <f t="shared" si="44"/>
        <v>0</v>
      </c>
      <c r="I109" s="36">
        <f t="shared" si="44"/>
        <v>0</v>
      </c>
      <c r="J109" s="36">
        <f t="shared" si="44"/>
        <v>0</v>
      </c>
      <c r="K109" s="36">
        <f t="shared" si="44"/>
        <v>0</v>
      </c>
      <c r="L109" s="36">
        <f t="shared" si="44"/>
        <v>0</v>
      </c>
      <c r="M109" s="36">
        <f>SUM(M106:M108)</f>
        <v>0</v>
      </c>
      <c r="N109" s="36">
        <f>SUM(N106:N108)</f>
        <v>0</v>
      </c>
      <c r="O109" s="36">
        <f t="shared" ref="O109:R109" si="45">SUM(O106:O108)</f>
        <v>0</v>
      </c>
      <c r="P109" s="36">
        <f t="shared" si="45"/>
        <v>0</v>
      </c>
      <c r="Q109" s="36">
        <f t="shared" si="45"/>
        <v>0</v>
      </c>
      <c r="R109" s="36">
        <f t="shared" si="45"/>
        <v>0</v>
      </c>
      <c r="S109" s="88">
        <f t="shared" si="44"/>
        <v>0</v>
      </c>
      <c r="T109" s="28"/>
      <c r="U109" s="29"/>
      <c r="V109" s="21"/>
      <c r="W109" s="21"/>
      <c r="X109" s="21"/>
    </row>
    <row r="110" spans="1:24" x14ac:dyDescent="0.2">
      <c r="A110" s="59"/>
      <c r="B110" s="12"/>
      <c r="C110" s="42"/>
      <c r="D110" s="42"/>
      <c r="E110" s="42"/>
      <c r="F110" s="4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60"/>
      <c r="T110" s="28"/>
      <c r="U110" s="29"/>
      <c r="V110" s="21"/>
      <c r="W110" s="21"/>
      <c r="X110" s="21"/>
    </row>
    <row r="111" spans="1:24" x14ac:dyDescent="0.2">
      <c r="A111" s="52" t="s">
        <v>115</v>
      </c>
      <c r="B111" s="10"/>
      <c r="C111" s="40" t="s">
        <v>51</v>
      </c>
      <c r="D111" s="40"/>
      <c r="E111" s="40" t="s">
        <v>38</v>
      </c>
      <c r="F111" s="40" t="s">
        <v>52</v>
      </c>
      <c r="G111" s="196" t="s">
        <v>57</v>
      </c>
      <c r="H111" s="377" t="str">
        <f>+$G$14</f>
        <v xml:space="preserve"> PATH </v>
      </c>
      <c r="I111" s="380" t="s">
        <v>57</v>
      </c>
      <c r="J111" s="377" t="str">
        <f>+$I$14</f>
        <v xml:space="preserve">  ENTER FUND SOURCE HERE</v>
      </c>
      <c r="K111" s="382" t="s">
        <v>57</v>
      </c>
      <c r="L111" s="377" t="str">
        <f>+$K$14</f>
        <v xml:space="preserve">  ENTER FUND SOURCE HERE</v>
      </c>
      <c r="M111" s="376" t="s">
        <v>57</v>
      </c>
      <c r="N111" s="127" t="str">
        <f>+$M$14</f>
        <v xml:space="preserve">  </v>
      </c>
      <c r="O111" s="413" t="s">
        <v>57</v>
      </c>
      <c r="P111" s="170" t="str">
        <f>+$O$14</f>
        <v xml:space="preserve">  </v>
      </c>
      <c r="Q111" s="418" t="s">
        <v>57</v>
      </c>
      <c r="R111" s="170" t="str">
        <f>+$Q$14</f>
        <v xml:space="preserve">  </v>
      </c>
      <c r="S111" s="53"/>
    </row>
    <row r="112" spans="1:24" s="298" customFormat="1" x14ac:dyDescent="0.2">
      <c r="A112" s="303"/>
      <c r="B112" s="299"/>
      <c r="C112" s="300" t="s">
        <v>37</v>
      </c>
      <c r="D112" s="300"/>
      <c r="E112" s="300" t="s">
        <v>8</v>
      </c>
      <c r="F112" s="300" t="s">
        <v>15</v>
      </c>
      <c r="G112" s="159" t="str">
        <f>RIGHT('BUDGET SUMMARY'!$A$2,LEN($A$2)-15)</f>
        <v xml:space="preserve"> PATH </v>
      </c>
      <c r="H112" s="8" t="s">
        <v>44</v>
      </c>
      <c r="I112" s="381" t="str">
        <f>RIGHT('BUDGET SUMMARY'!$A$3,LEN($A$3)-15)</f>
        <v xml:space="preserve">  ENTER FUND SOURCE HERE</v>
      </c>
      <c r="J112" s="8" t="s">
        <v>44</v>
      </c>
      <c r="K112" s="383" t="str">
        <f>RIGHT('BUDGET SUMMARY'!$A$4,LEN($A$4)-15)</f>
        <v xml:space="preserve">  ENTER FUND SOURCE HERE</v>
      </c>
      <c r="L112" s="8" t="s">
        <v>44</v>
      </c>
      <c r="M112" s="384" t="str">
        <f>RIGHT('BUDGET SUMMARY'!$A$5,LEN($A$5)-15)</f>
        <v xml:space="preserve">  </v>
      </c>
      <c r="N112" s="8" t="s">
        <v>44</v>
      </c>
      <c r="O112" s="417" t="str">
        <f>RIGHT($A$6,LEN($A$6)-15)</f>
        <v xml:space="preserve">  </v>
      </c>
      <c r="P112" s="8" t="s">
        <v>44</v>
      </c>
      <c r="Q112" s="419" t="str">
        <f>RIGHT($A$7,LEN($A$7)-15)</f>
        <v xml:space="preserve">  </v>
      </c>
      <c r="R112" s="8" t="s">
        <v>44</v>
      </c>
      <c r="S112" s="297" t="s">
        <v>36</v>
      </c>
    </row>
    <row r="113" spans="1:24" x14ac:dyDescent="0.2">
      <c r="A113" s="98" t="s">
        <v>58</v>
      </c>
      <c r="B113" s="86"/>
      <c r="C113" s="37"/>
      <c r="D113" s="37"/>
      <c r="E113" s="37"/>
      <c r="F113" s="38"/>
      <c r="G113" s="312"/>
      <c r="H113" s="311"/>
      <c r="I113" s="312"/>
      <c r="J113" s="311"/>
      <c r="K113" s="312"/>
      <c r="L113" s="87"/>
      <c r="M113" s="312"/>
      <c r="N113" s="128"/>
      <c r="O113" s="312"/>
      <c r="P113" s="197"/>
      <c r="Q113" s="312"/>
      <c r="R113" s="128"/>
      <c r="S113" s="55"/>
    </row>
    <row r="114" spans="1:24" x14ac:dyDescent="0.2">
      <c r="A114" s="56">
        <v>1</v>
      </c>
      <c r="B114" s="13" t="s">
        <v>38</v>
      </c>
      <c r="C114" s="94">
        <f>+S109</f>
        <v>0</v>
      </c>
      <c r="D114" s="37"/>
      <c r="E114" s="95">
        <v>7.6499999999999999E-2</v>
      </c>
      <c r="F114" s="35"/>
      <c r="G114" s="36">
        <f>ROUND(($C114*$E114)*$G$113,0)</f>
        <v>0</v>
      </c>
      <c r="H114" s="36"/>
      <c r="I114" s="36">
        <f>ROUND(($C114*$E114)*I$113,0)</f>
        <v>0</v>
      </c>
      <c r="J114" s="36"/>
      <c r="K114" s="36">
        <f>ROUND(($C114*$E114)*$K$113,0)</f>
        <v>0</v>
      </c>
      <c r="L114" s="36"/>
      <c r="M114" s="36">
        <f>ROUND(($C114*$E114)*$M$113,0)</f>
        <v>0</v>
      </c>
      <c r="N114" s="129"/>
      <c r="O114" s="36">
        <f>ROUND(($C114*$E114)*$O$113,0)</f>
        <v>0</v>
      </c>
      <c r="P114" s="129"/>
      <c r="Q114" s="36">
        <f>ROUND(($C114*$E114)*$Q$113,0)</f>
        <v>0</v>
      </c>
      <c r="R114" s="129"/>
      <c r="S114" s="181">
        <f t="shared" ref="S114:S116" si="46">SUM(G114:R114)</f>
        <v>0</v>
      </c>
    </row>
    <row r="115" spans="1:24" x14ac:dyDescent="0.2">
      <c r="A115" s="56">
        <v>2</v>
      </c>
      <c r="B115" s="13" t="s">
        <v>39</v>
      </c>
      <c r="C115" s="36"/>
      <c r="D115" s="37"/>
      <c r="E115" s="35"/>
      <c r="F115" s="94"/>
      <c r="G115" s="36">
        <f>ROUND(($F115)*G$113,0)</f>
        <v>0</v>
      </c>
      <c r="H115" s="36"/>
      <c r="I115" s="36">
        <f>ROUND(($F115)*I$113,0)</f>
        <v>0</v>
      </c>
      <c r="J115" s="36"/>
      <c r="K115" s="36">
        <f>ROUND(($F115)*K$113,0)</f>
        <v>0</v>
      </c>
      <c r="L115" s="36"/>
      <c r="M115" s="36">
        <f>ROUND(($F115)*M$113,0)</f>
        <v>0</v>
      </c>
      <c r="N115" s="129"/>
      <c r="O115" s="36">
        <f t="shared" ref="O115:O116" si="47">ROUND(($C115*$E115)*$O$113,0)</f>
        <v>0</v>
      </c>
      <c r="P115" s="129"/>
      <c r="Q115" s="36">
        <f t="shared" ref="Q115:Q116" si="48">ROUND(($C115*$E115)*$Q$113,0)</f>
        <v>0</v>
      </c>
      <c r="R115" s="129"/>
      <c r="S115" s="181">
        <f t="shared" si="46"/>
        <v>0</v>
      </c>
      <c r="X115" s="24" t="s">
        <v>35</v>
      </c>
    </row>
    <row r="116" spans="1:24" x14ac:dyDescent="0.2">
      <c r="A116" s="56">
        <v>3</v>
      </c>
      <c r="B116" s="21"/>
      <c r="C116" s="36"/>
      <c r="D116" s="35"/>
      <c r="E116" s="35"/>
      <c r="F116" s="94"/>
      <c r="G116" s="36">
        <f>ROUND(($F116)*G$113,0)</f>
        <v>0</v>
      </c>
      <c r="H116" s="36"/>
      <c r="I116" s="36">
        <f>ROUND(($F116)*I$113,0)</f>
        <v>0</v>
      </c>
      <c r="J116" s="36"/>
      <c r="K116" s="36">
        <f>ROUND(($F116)*K$113,0)</f>
        <v>0</v>
      </c>
      <c r="L116" s="36"/>
      <c r="M116" s="36">
        <f>ROUND(($F116)*M$113,0)</f>
        <v>0</v>
      </c>
      <c r="N116" s="129"/>
      <c r="O116" s="36">
        <f t="shared" si="47"/>
        <v>0</v>
      </c>
      <c r="P116" s="129"/>
      <c r="Q116" s="36">
        <f t="shared" si="48"/>
        <v>0</v>
      </c>
      <c r="R116" s="129"/>
      <c r="S116" s="181">
        <f t="shared" si="46"/>
        <v>0</v>
      </c>
      <c r="X116" s="24"/>
    </row>
    <row r="117" spans="1:24" x14ac:dyDescent="0.2">
      <c r="A117" s="79" t="s">
        <v>50</v>
      </c>
      <c r="B117" s="13"/>
      <c r="C117" s="35"/>
      <c r="D117" s="35"/>
      <c r="E117" s="35"/>
      <c r="F117" s="35"/>
      <c r="G117" s="36">
        <f t="shared" ref="G117:S117" si="49">SUM(G114:G116)</f>
        <v>0</v>
      </c>
      <c r="H117" s="36">
        <f t="shared" si="49"/>
        <v>0</v>
      </c>
      <c r="I117" s="36">
        <f t="shared" si="49"/>
        <v>0</v>
      </c>
      <c r="J117" s="36">
        <f t="shared" si="49"/>
        <v>0</v>
      </c>
      <c r="K117" s="36">
        <f t="shared" si="49"/>
        <v>0</v>
      </c>
      <c r="L117" s="36">
        <f t="shared" si="49"/>
        <v>0</v>
      </c>
      <c r="M117" s="36">
        <f>SUM(M114:M116)</f>
        <v>0</v>
      </c>
      <c r="N117" s="36">
        <f>SUM(N114:N116)</f>
        <v>0</v>
      </c>
      <c r="O117" s="36">
        <f t="shared" ref="O117:R117" si="50">SUM(O114:O116)</f>
        <v>0</v>
      </c>
      <c r="P117" s="36">
        <f t="shared" si="50"/>
        <v>0</v>
      </c>
      <c r="Q117" s="36">
        <f t="shared" si="50"/>
        <v>0</v>
      </c>
      <c r="R117" s="36">
        <f t="shared" si="50"/>
        <v>0</v>
      </c>
      <c r="S117" s="88">
        <f t="shared" si="49"/>
        <v>0</v>
      </c>
      <c r="X117" s="24"/>
    </row>
    <row r="118" spans="1:24" x14ac:dyDescent="0.2">
      <c r="A118" s="61"/>
      <c r="B118" s="22"/>
      <c r="C118" s="43"/>
      <c r="D118" s="43"/>
      <c r="E118" s="43"/>
      <c r="F118" s="43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62"/>
      <c r="T118" s="25"/>
      <c r="U118" s="25"/>
      <c r="V118" s="25"/>
      <c r="W118" s="25"/>
      <c r="X118" s="21"/>
    </row>
    <row r="119" spans="1:24" x14ac:dyDescent="0.2">
      <c r="A119" s="52" t="s">
        <v>128</v>
      </c>
      <c r="B119" s="10"/>
      <c r="C119" s="40" t="s">
        <v>16</v>
      </c>
      <c r="D119" s="44" t="s">
        <v>18</v>
      </c>
      <c r="E119" s="40" t="s">
        <v>11</v>
      </c>
      <c r="F119" s="45"/>
      <c r="G119" s="196" t="s">
        <v>57</v>
      </c>
      <c r="H119" s="377" t="str">
        <f>+$G$14</f>
        <v xml:space="preserve"> PATH </v>
      </c>
      <c r="I119" s="380" t="s">
        <v>57</v>
      </c>
      <c r="J119" s="377" t="str">
        <f>+$I$14</f>
        <v xml:space="preserve">  ENTER FUND SOURCE HERE</v>
      </c>
      <c r="K119" s="382" t="s">
        <v>57</v>
      </c>
      <c r="L119" s="377" t="str">
        <f>+$K$14</f>
        <v xml:space="preserve">  ENTER FUND SOURCE HERE</v>
      </c>
      <c r="M119" s="376" t="s">
        <v>57</v>
      </c>
      <c r="N119" s="127" t="str">
        <f>+$M$14</f>
        <v xml:space="preserve">  </v>
      </c>
      <c r="O119" s="413" t="s">
        <v>57</v>
      </c>
      <c r="P119" s="170" t="str">
        <f>+$O$14</f>
        <v xml:space="preserve">  </v>
      </c>
      <c r="Q119" s="418" t="s">
        <v>57</v>
      </c>
      <c r="R119" s="170" t="str">
        <f>+$Q$14</f>
        <v xml:space="preserve">  </v>
      </c>
      <c r="S119" s="53"/>
      <c r="T119" s="21"/>
      <c r="U119" s="21"/>
      <c r="V119" s="21"/>
      <c r="W119" s="21"/>
    </row>
    <row r="120" spans="1:24" s="298" customFormat="1" x14ac:dyDescent="0.2">
      <c r="A120" s="303"/>
      <c r="B120" s="299"/>
      <c r="C120" s="300" t="s">
        <v>17</v>
      </c>
      <c r="D120" s="300" t="s">
        <v>40</v>
      </c>
      <c r="E120" s="300" t="s">
        <v>12</v>
      </c>
      <c r="F120" s="290"/>
      <c r="G120" s="159" t="str">
        <f>RIGHT('BUDGET SUMMARY'!$A$2,LEN($A$2)-15)</f>
        <v xml:space="preserve"> PATH </v>
      </c>
      <c r="H120" s="8" t="s">
        <v>44</v>
      </c>
      <c r="I120" s="381" t="str">
        <f>RIGHT('BUDGET SUMMARY'!$A$3,LEN($A$3)-15)</f>
        <v xml:space="preserve">  ENTER FUND SOURCE HERE</v>
      </c>
      <c r="J120" s="8" t="s">
        <v>44</v>
      </c>
      <c r="K120" s="383" t="str">
        <f>RIGHT('BUDGET SUMMARY'!$A$4,LEN($A$4)-15)</f>
        <v xml:space="preserve">  ENTER FUND SOURCE HERE</v>
      </c>
      <c r="L120" s="8" t="s">
        <v>44</v>
      </c>
      <c r="M120" s="384" t="str">
        <f>RIGHT('BUDGET SUMMARY'!$A$5,LEN($A$5)-15)</f>
        <v xml:space="preserve">  </v>
      </c>
      <c r="N120" s="8" t="s">
        <v>44</v>
      </c>
      <c r="O120" s="417" t="str">
        <f>RIGHT($A$6,LEN($A$6)-15)</f>
        <v xml:space="preserve">  </v>
      </c>
      <c r="P120" s="8" t="s">
        <v>44</v>
      </c>
      <c r="Q120" s="419" t="str">
        <f>RIGHT($A$7,LEN($A$7)-15)</f>
        <v xml:space="preserve">  </v>
      </c>
      <c r="R120" s="8" t="s">
        <v>44</v>
      </c>
      <c r="S120" s="297" t="s">
        <v>36</v>
      </c>
      <c r="T120" s="304"/>
      <c r="U120" s="304"/>
      <c r="V120" s="304"/>
      <c r="W120" s="304"/>
    </row>
    <row r="121" spans="1:24" x14ac:dyDescent="0.2">
      <c r="A121" s="98" t="s">
        <v>58</v>
      </c>
      <c r="B121" s="86"/>
      <c r="C121" s="37"/>
      <c r="D121" s="37"/>
      <c r="E121" s="37"/>
      <c r="F121" s="38"/>
      <c r="G121" s="312"/>
      <c r="H121" s="311"/>
      <c r="I121" s="312"/>
      <c r="J121" s="311"/>
      <c r="K121" s="312"/>
      <c r="L121" s="87"/>
      <c r="M121" s="312"/>
      <c r="N121" s="128"/>
      <c r="O121" s="312"/>
      <c r="P121" s="197"/>
      <c r="Q121" s="312"/>
      <c r="R121" s="128"/>
      <c r="S121" s="55"/>
    </row>
    <row r="122" spans="1:24" x14ac:dyDescent="0.2">
      <c r="A122" s="56">
        <v>1</v>
      </c>
      <c r="B122" s="13"/>
      <c r="C122" s="94"/>
      <c r="D122" s="93"/>
      <c r="E122" s="94"/>
      <c r="F122" s="35"/>
      <c r="G122" s="36">
        <f>ROUND(($C122*$D122*$E122)*$G$121,0)</f>
        <v>0</v>
      </c>
      <c r="H122" s="36"/>
      <c r="I122" s="36">
        <f>ROUND(($C122*$D122*$E122)*$I$121,0)</f>
        <v>0</v>
      </c>
      <c r="J122" s="36"/>
      <c r="K122" s="36">
        <f>ROUND(($C122*$D122*$E122)*$K$121,0)</f>
        <v>0</v>
      </c>
      <c r="L122" s="36"/>
      <c r="M122" s="36">
        <f>ROUND(($C122*$D122*$E122)*$M$121,0)</f>
        <v>0</v>
      </c>
      <c r="N122" s="129"/>
      <c r="O122" s="36">
        <f>ROUND(($C122*$D122*$E122)*$O$121,0)</f>
        <v>0</v>
      </c>
      <c r="P122" s="129"/>
      <c r="Q122" s="36">
        <f>ROUND(($C122*$D122*$E122)*$Q$121,0)</f>
        <v>0</v>
      </c>
      <c r="R122" s="129"/>
      <c r="S122" s="181">
        <f t="shared" ref="S122:S124" si="51">SUM(G122:R122)</f>
        <v>0</v>
      </c>
    </row>
    <row r="123" spans="1:24" x14ac:dyDescent="0.2">
      <c r="A123" s="56">
        <v>2</v>
      </c>
      <c r="B123" s="13"/>
      <c r="C123" s="94"/>
      <c r="D123" s="93"/>
      <c r="E123" s="94"/>
      <c r="F123" s="35"/>
      <c r="G123" s="36">
        <f>ROUND(($C123*$D123*$E123)*$G$121,0)</f>
        <v>0</v>
      </c>
      <c r="H123" s="36"/>
      <c r="I123" s="36">
        <f>ROUND(($C123*$D123*$E123)*$I$121,0)</f>
        <v>0</v>
      </c>
      <c r="J123" s="36"/>
      <c r="K123" s="36">
        <f>ROUND(($C123*$D123*$E123)*$K$121,0)</f>
        <v>0</v>
      </c>
      <c r="L123" s="36"/>
      <c r="M123" s="36">
        <f>ROUND(($C123*$D123*$E123)*$M$121,0)</f>
        <v>0</v>
      </c>
      <c r="N123" s="129"/>
      <c r="O123" s="36">
        <f t="shared" ref="O123:O124" si="52">ROUND(($C123*$D123*$E123)*$O$121,0)</f>
        <v>0</v>
      </c>
      <c r="P123" s="129"/>
      <c r="Q123" s="36">
        <f t="shared" ref="Q123:Q124" si="53">ROUND(($C123*$D123*$E123)*$Q$121,0)</f>
        <v>0</v>
      </c>
      <c r="R123" s="129"/>
      <c r="S123" s="181">
        <f t="shared" si="51"/>
        <v>0</v>
      </c>
      <c r="X123" s="23"/>
    </row>
    <row r="124" spans="1:24" x14ac:dyDescent="0.2">
      <c r="A124" s="56">
        <v>3</v>
      </c>
      <c r="B124" s="21"/>
      <c r="C124" s="94"/>
      <c r="D124" s="93"/>
      <c r="E124" s="94"/>
      <c r="F124" s="35"/>
      <c r="G124" s="36">
        <f>ROUND(($C124*$D124*$E124)*$G$121,0)</f>
        <v>0</v>
      </c>
      <c r="H124" s="36"/>
      <c r="I124" s="36">
        <f>ROUND(($C124*$D124*$E124)*$I$121,0)</f>
        <v>0</v>
      </c>
      <c r="J124" s="36"/>
      <c r="K124" s="36">
        <f>ROUND(($C124*$D124*$E124)*$K$121,0)</f>
        <v>0</v>
      </c>
      <c r="L124" s="36"/>
      <c r="M124" s="36">
        <f>ROUND(($C124*$D124*$E124)*$M$121,0)</f>
        <v>0</v>
      </c>
      <c r="N124" s="129"/>
      <c r="O124" s="36">
        <f t="shared" si="52"/>
        <v>0</v>
      </c>
      <c r="P124" s="129"/>
      <c r="Q124" s="36">
        <f t="shared" si="53"/>
        <v>0</v>
      </c>
      <c r="R124" s="129"/>
      <c r="S124" s="181">
        <f t="shared" si="51"/>
        <v>0</v>
      </c>
      <c r="X124" s="23" t="s">
        <v>35</v>
      </c>
    </row>
    <row r="125" spans="1:24" x14ac:dyDescent="0.2">
      <c r="A125" s="79" t="s">
        <v>50</v>
      </c>
      <c r="B125" s="13"/>
      <c r="C125" s="36">
        <f>SUM(C122:C124)</f>
        <v>0</v>
      </c>
      <c r="D125" s="35"/>
      <c r="E125" s="35"/>
      <c r="F125" s="35"/>
      <c r="G125" s="36">
        <f t="shared" ref="G125:S125" si="54">SUM(G122:G124)</f>
        <v>0</v>
      </c>
      <c r="H125" s="36">
        <f t="shared" si="54"/>
        <v>0</v>
      </c>
      <c r="I125" s="36">
        <f t="shared" si="54"/>
        <v>0</v>
      </c>
      <c r="J125" s="36">
        <f t="shared" si="54"/>
        <v>0</v>
      </c>
      <c r="K125" s="36">
        <f t="shared" si="54"/>
        <v>0</v>
      </c>
      <c r="L125" s="36">
        <f t="shared" si="54"/>
        <v>0</v>
      </c>
      <c r="M125" s="36">
        <f>SUM(M122:M124)</f>
        <v>0</v>
      </c>
      <c r="N125" s="36">
        <f>SUM(N122:N124)</f>
        <v>0</v>
      </c>
      <c r="O125" s="36">
        <f t="shared" ref="O125:R125" si="55">SUM(O122:O124)</f>
        <v>0</v>
      </c>
      <c r="P125" s="36">
        <f t="shared" si="55"/>
        <v>0</v>
      </c>
      <c r="Q125" s="36">
        <f t="shared" si="55"/>
        <v>0</v>
      </c>
      <c r="R125" s="36">
        <f t="shared" si="55"/>
        <v>0</v>
      </c>
      <c r="S125" s="90">
        <f t="shared" si="54"/>
        <v>0</v>
      </c>
      <c r="X125" t="s">
        <v>35</v>
      </c>
    </row>
    <row r="126" spans="1:24" x14ac:dyDescent="0.2">
      <c r="A126" s="33"/>
      <c r="B126" s="21"/>
      <c r="C126" s="63"/>
      <c r="D126" s="63"/>
      <c r="E126" s="63"/>
      <c r="F126" s="63"/>
      <c r="G126" s="21"/>
      <c r="H126" s="21"/>
      <c r="I126" s="21"/>
      <c r="J126" s="21"/>
      <c r="K126" s="21"/>
      <c r="L126" s="21"/>
      <c r="M126" s="21"/>
      <c r="N126" s="21"/>
      <c r="O126" s="266"/>
      <c r="P126" s="266"/>
      <c r="Q126" s="266"/>
      <c r="R126" s="266"/>
      <c r="S126" s="34"/>
    </row>
    <row r="127" spans="1:24" x14ac:dyDescent="0.2">
      <c r="A127" s="80"/>
      <c r="B127" s="22"/>
      <c r="C127" s="43"/>
      <c r="D127" s="43"/>
      <c r="E127" s="43"/>
      <c r="F127" s="43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81"/>
    </row>
    <row r="128" spans="1:24" ht="13.5" thickBot="1" x14ac:dyDescent="0.25">
      <c r="A128" s="82" t="s">
        <v>169</v>
      </c>
      <c r="B128" s="83"/>
      <c r="C128" s="84"/>
      <c r="D128" s="84"/>
      <c r="E128" s="84"/>
      <c r="F128" s="84"/>
      <c r="G128" s="167">
        <f t="shared" ref="G128:S128" si="56">+G101+G81+G74+G109+G117+G125+G88+G67+G53+G42</f>
        <v>0</v>
      </c>
      <c r="H128" s="167">
        <f t="shared" si="56"/>
        <v>0</v>
      </c>
      <c r="I128" s="167">
        <f t="shared" si="56"/>
        <v>0</v>
      </c>
      <c r="J128" s="167">
        <f t="shared" si="56"/>
        <v>0</v>
      </c>
      <c r="K128" s="167">
        <f t="shared" si="56"/>
        <v>0</v>
      </c>
      <c r="L128" s="167">
        <f t="shared" si="56"/>
        <v>0</v>
      </c>
      <c r="M128" s="167">
        <f t="shared" si="56"/>
        <v>0</v>
      </c>
      <c r="N128" s="167">
        <f t="shared" si="56"/>
        <v>0</v>
      </c>
      <c r="O128" s="167">
        <f t="shared" si="56"/>
        <v>0</v>
      </c>
      <c r="P128" s="167">
        <f t="shared" si="56"/>
        <v>0</v>
      </c>
      <c r="Q128" s="167">
        <f t="shared" si="56"/>
        <v>0</v>
      </c>
      <c r="R128" s="167">
        <f t="shared" si="56"/>
        <v>0</v>
      </c>
      <c r="S128" s="175">
        <f t="shared" si="56"/>
        <v>0</v>
      </c>
      <c r="T128" s="25"/>
      <c r="U128" s="25"/>
      <c r="V128" s="25"/>
      <c r="W128" s="21" t="s">
        <v>35</v>
      </c>
      <c r="X128" s="25"/>
    </row>
    <row r="129" spans="1:26" x14ac:dyDescent="0.2">
      <c r="A129" s="31"/>
      <c r="B129" s="22"/>
      <c r="C129" s="43"/>
      <c r="D129" s="43"/>
      <c r="E129" s="43"/>
      <c r="F129" s="43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50"/>
    </row>
    <row r="130" spans="1:26" x14ac:dyDescent="0.2">
      <c r="A130" s="31"/>
      <c r="B130" s="22"/>
      <c r="C130" s="43"/>
      <c r="D130" s="43"/>
      <c r="E130" s="43"/>
      <c r="F130" s="43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50"/>
    </row>
    <row r="131" spans="1:26" ht="13.5" thickBot="1" x14ac:dyDescent="0.25">
      <c r="A131" s="31"/>
      <c r="B131" s="22"/>
      <c r="C131" s="43"/>
      <c r="D131" s="43"/>
      <c r="E131" s="43"/>
      <c r="F131" s="43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50"/>
    </row>
    <row r="132" spans="1:26" ht="15" x14ac:dyDescent="0.25">
      <c r="A132" s="412"/>
      <c r="B132" s="101"/>
      <c r="C132" s="102"/>
      <c r="D132" s="102"/>
      <c r="E132" s="102"/>
      <c r="F132" s="103"/>
      <c r="G132" s="420" t="s">
        <v>57</v>
      </c>
      <c r="H132" s="421" t="str">
        <f>+$G$14</f>
        <v xml:space="preserve"> PATH </v>
      </c>
      <c r="I132" s="422" t="s">
        <v>57</v>
      </c>
      <c r="J132" s="421" t="str">
        <f>+$I$14</f>
        <v xml:space="preserve">  ENTER FUND SOURCE HERE</v>
      </c>
      <c r="K132" s="423" t="s">
        <v>57</v>
      </c>
      <c r="L132" s="421" t="str">
        <f>+$K$14</f>
        <v xml:space="preserve">  ENTER FUND SOURCE HERE</v>
      </c>
      <c r="M132" s="424" t="s">
        <v>57</v>
      </c>
      <c r="N132" s="425" t="str">
        <f>+$M$14</f>
        <v xml:space="preserve">  </v>
      </c>
      <c r="O132" s="426" t="s">
        <v>57</v>
      </c>
      <c r="P132" s="427" t="str">
        <f>+$O$14</f>
        <v xml:space="preserve">  </v>
      </c>
      <c r="Q132" s="428" t="s">
        <v>57</v>
      </c>
      <c r="R132" s="427" t="str">
        <f>+$Q$14</f>
        <v xml:space="preserve">  </v>
      </c>
      <c r="S132" s="104"/>
    </row>
    <row r="133" spans="1:26" s="298" customFormat="1" ht="13.5" thickBot="1" x14ac:dyDescent="0.25">
      <c r="A133" s="305"/>
      <c r="B133" s="306"/>
      <c r="C133" s="307"/>
      <c r="D133" s="307"/>
      <c r="E133" s="307"/>
      <c r="F133" s="308"/>
      <c r="G133" s="429" t="str">
        <f>RIGHT('BUDGET SUMMARY'!$A$2,LEN($A$2)-15)</f>
        <v xml:space="preserve"> PATH </v>
      </c>
      <c r="H133" s="430" t="s">
        <v>44</v>
      </c>
      <c r="I133" s="431" t="str">
        <f>RIGHT('BUDGET SUMMARY'!$A$3,LEN($A$3)-15)</f>
        <v xml:space="preserve">  ENTER FUND SOURCE HERE</v>
      </c>
      <c r="J133" s="430" t="s">
        <v>44</v>
      </c>
      <c r="K133" s="432" t="str">
        <f>RIGHT('BUDGET SUMMARY'!$A$4,LEN($A$4)-15)</f>
        <v xml:space="preserve">  ENTER FUND SOURCE HERE</v>
      </c>
      <c r="L133" s="430" t="s">
        <v>44</v>
      </c>
      <c r="M133" s="433" t="str">
        <f>RIGHT('BUDGET SUMMARY'!$A$5,LEN($A$5)-15)</f>
        <v xml:space="preserve">  </v>
      </c>
      <c r="N133" s="430" t="s">
        <v>44</v>
      </c>
      <c r="O133" s="434" t="str">
        <f>RIGHT($A$6,LEN($A$6)-15)</f>
        <v xml:space="preserve">  </v>
      </c>
      <c r="P133" s="430" t="s">
        <v>44</v>
      </c>
      <c r="Q133" s="435" t="str">
        <f>RIGHT($A$7,LEN($A$7)-15)</f>
        <v xml:space="preserve">  </v>
      </c>
      <c r="R133" s="430" t="s">
        <v>44</v>
      </c>
      <c r="S133" s="309" t="s">
        <v>36</v>
      </c>
    </row>
    <row r="134" spans="1:26" x14ac:dyDescent="0.2">
      <c r="A134" s="31"/>
      <c r="B134" s="22"/>
      <c r="C134" s="43"/>
      <c r="D134" s="43"/>
      <c r="E134" s="43"/>
      <c r="F134" s="43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">
      <c r="A135" s="31"/>
      <c r="B135" s="22"/>
      <c r="C135" s="43"/>
      <c r="D135" s="43"/>
      <c r="E135" s="43"/>
      <c r="F135" s="43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105"/>
    </row>
    <row r="136" spans="1:26" ht="16.5" customHeight="1" thickBot="1" x14ac:dyDescent="0.25">
      <c r="A136" s="66" t="s">
        <v>106</v>
      </c>
      <c r="B136" s="67"/>
      <c r="C136" s="68"/>
      <c r="D136" s="68"/>
      <c r="E136" s="68"/>
      <c r="F136" s="68"/>
      <c r="G136" s="69"/>
      <c r="H136" s="69">
        <f>+H128</f>
        <v>0</v>
      </c>
      <c r="I136" s="69"/>
      <c r="J136" s="69">
        <f>+J128</f>
        <v>0</v>
      </c>
      <c r="K136" s="69"/>
      <c r="L136" s="69">
        <f>+L128</f>
        <v>0</v>
      </c>
      <c r="M136" s="69"/>
      <c r="N136" s="69">
        <f>+N128</f>
        <v>0</v>
      </c>
      <c r="O136" s="69"/>
      <c r="P136" s="69">
        <f>+P128</f>
        <v>0</v>
      </c>
      <c r="Q136" s="69"/>
      <c r="R136" s="69">
        <f>+R128</f>
        <v>0</v>
      </c>
      <c r="S136" s="69">
        <f>SUM(G136:R136)</f>
        <v>0</v>
      </c>
      <c r="T136" s="25"/>
      <c r="U136" s="25"/>
      <c r="V136" s="25"/>
      <c r="W136" s="21" t="s">
        <v>35</v>
      </c>
      <c r="X136" s="25"/>
    </row>
    <row r="137" spans="1:26" ht="13.5" thickTop="1" x14ac:dyDescent="0.2">
      <c r="S137" s="253"/>
    </row>
    <row r="138" spans="1:26" x14ac:dyDescent="0.2">
      <c r="S138" s="254"/>
    </row>
    <row r="139" spans="1:26" ht="16.5" customHeight="1" thickBot="1" x14ac:dyDescent="0.3">
      <c r="A139" s="70" t="s">
        <v>49</v>
      </c>
      <c r="B139" s="71"/>
      <c r="C139" s="72"/>
      <c r="D139" s="72"/>
      <c r="E139" s="72"/>
      <c r="F139" s="72"/>
      <c r="G139" s="255">
        <f>+G128+H136</f>
        <v>0</v>
      </c>
      <c r="H139" s="255"/>
      <c r="I139" s="255">
        <f>+I128+J136</f>
        <v>0</v>
      </c>
      <c r="J139" s="255"/>
      <c r="K139" s="255">
        <f>+K128+L136</f>
        <v>0</v>
      </c>
      <c r="L139" s="255"/>
      <c r="M139" s="255">
        <f>+M128+N136</f>
        <v>0</v>
      </c>
      <c r="N139" s="255"/>
      <c r="O139" s="255">
        <f>+O128+P136</f>
        <v>0</v>
      </c>
      <c r="P139" s="255"/>
      <c r="Q139" s="255">
        <f>+Q128+R136</f>
        <v>0</v>
      </c>
      <c r="R139" s="255"/>
      <c r="S139" s="255">
        <f>SUM(G139:R139)</f>
        <v>0</v>
      </c>
      <c r="U139" s="76"/>
    </row>
    <row r="140" spans="1:26" ht="16.5" customHeight="1" thickTop="1" x14ac:dyDescent="0.25">
      <c r="A140" s="77"/>
      <c r="B140" s="21"/>
      <c r="C140" s="63"/>
      <c r="D140" s="63"/>
      <c r="E140" s="63"/>
      <c r="F140" s="63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U140" s="76"/>
    </row>
    <row r="141" spans="1:26" ht="16.5" customHeight="1" x14ac:dyDescent="0.2"/>
    <row r="142" spans="1:26" ht="16.5" customHeight="1" x14ac:dyDescent="0.25">
      <c r="A142" s="77"/>
      <c r="B142" s="21"/>
      <c r="C142" s="63"/>
      <c r="D142" s="63"/>
      <c r="E142" s="63"/>
      <c r="F142" s="63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U142" s="76"/>
    </row>
  </sheetData>
  <sheetProtection formatCells="0" formatColumns="0" formatRows="0" insertColumns="0" insertRows="0" deleteColumns="0" deleteRows="0" sort="0"/>
  <protectedRanges>
    <protectedRange sqref="A142:S179 M119:N119 K133 M133 G15:M15 A69:F70 A76:F77 A83:F84 A90:F91 A103:F104 A111:F112 A119:F120 S76:IZ77 S69:IZ70 S83:IZ84 S90:IZ91 S103:IZ104 S111:IZ112 S119:IZ120 M132:N132 G14 G45 G56 G70 G77 G84 G91 G104 G112 G120 G133 I14 I45 I56 I70 I77 I84 I91 I104 I112 I120 I133 K14 M14 M13:N13 K45 M45 M44:N44 K56 M56 M55:N55 K70 M70 M69:N69 K77 M77 M76:N76 K84 M84 M83:N83 K91 M91 M90:N90 K104 M104 M103:N103 K112 M112 M111:N111 K120 M120 O13:O15 G46:M46 O44:O46 O55:O57 G57:M57 O69:O70 A71:R73 T71:IZ73 A74:IZ75 O76:O78 Q78:IZ78 A78:M78 T79:IZ80 A81:IZ82 R85:IZ85 O83:O85 A85:N85 T86:IZ87 A88:IZ89 A86:R87 R92:IZ92 O90:O92 A92:N92 T93:IZ100 A101:IZ102 R105:IZ105 O103:O105 A105:N105 T106:IZ108 A109:IZ110 R113:IZ113 O111:O113 A113:N113 T114:IZ116 A117:IZ118 R121:IZ121 O119:O121 A121:N121 T122:IZ124 A125:IZ127 A122:R124 A114:R116 A106:R108 A93:R100 A79:R80 O132:O133 P13 R13 Q13:Q15 P44 R44 Q44:Q46 P55 R55 Q55:Q57 P69 R69 Q69:Q70 P76 R76 Q76:Q77 P83 R83 Q83:Q85 P90 R90 Q90:Q92 P103 R103 Q103:Q105 P111 R111 Q111:Q113 P119 R119 Q119:Q121 P132 R132 Q132:Q133 A1:G3 A5:G8 A4:B4 D4:G4" name="Range1"/>
    <protectedRange sqref="A16:S41 S71:S73 S79:S80 S86:S87 S93:S100 S106:S108 S114:S116 S122:S124 A58:S62 A47:S52 A64:S66 A63 C63:S63" name="Budget sheet Prog Serv_2"/>
    <protectedRange sqref="A42:S42 A53:S54 A67:S67" name="Budget sheet Prog Activities_2"/>
    <protectedRange sqref="B63" name="Budget sheet Prog Serv_2_2"/>
  </protectedRanges>
  <mergeCells count="5">
    <mergeCell ref="A69:B69"/>
    <mergeCell ref="A55:B55"/>
    <mergeCell ref="A13:B13"/>
    <mergeCell ref="A11:S11"/>
    <mergeCell ref="A12:S12"/>
  </mergeCells>
  <phoneticPr fontId="0" type="noConversion"/>
  <pageMargins left="0" right="0" top="0.85" bottom="0.49" header="0.25" footer="0.25"/>
  <pageSetup scale="51" fitToHeight="0" orientation="landscape" r:id="rId1"/>
  <headerFooter alignWithMargins="0">
    <oddFooter>Page &amp;P of &amp;N</oddFooter>
  </headerFooter>
  <rowBreaks count="1" manualBreakCount="1">
    <brk id="7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topLeftCell="A4" zoomScaleNormal="100" workbookViewId="0">
      <selection activeCell="M31" sqref="M31"/>
    </sheetView>
  </sheetViews>
  <sheetFormatPr defaultRowHeight="12.75" x14ac:dyDescent="0.2"/>
  <cols>
    <col min="2" max="2" width="14.28515625" customWidth="1"/>
    <col min="3" max="3" width="28.140625" customWidth="1"/>
    <col min="4" max="4" width="16.5703125" customWidth="1"/>
    <col min="5" max="5" width="18" customWidth="1"/>
    <col min="6" max="9" width="16" customWidth="1"/>
    <col min="10" max="10" width="16" hidden="1" customWidth="1"/>
    <col min="11" max="12" width="16" style="334" hidden="1" customWidth="1"/>
    <col min="13" max="13" width="14.42578125" customWidth="1"/>
  </cols>
  <sheetData>
    <row r="1" spans="1:13" x14ac:dyDescent="0.2">
      <c r="A1" s="107" t="str">
        <f>+'BUDGET '!A1</f>
        <v>Agency Name:  ENTER YOUR AGENCY NAME HERE</v>
      </c>
      <c r="G1" s="85"/>
      <c r="H1" s="85"/>
      <c r="I1" s="85">
        <f ca="1">TODAY()</f>
        <v>45723</v>
      </c>
      <c r="K1" s="85"/>
    </row>
    <row r="2" spans="1:13" x14ac:dyDescent="0.2">
      <c r="A2" s="107" t="str">
        <f>+'BUDGET '!A2</f>
        <v xml:space="preserve">Funding Source: PATH </v>
      </c>
      <c r="G2" s="32"/>
      <c r="H2" s="32"/>
      <c r="I2" s="32" t="s">
        <v>45</v>
      </c>
      <c r="K2" s="32"/>
    </row>
    <row r="3" spans="1:13" x14ac:dyDescent="0.2">
      <c r="A3" s="107" t="str">
        <f>+'BUDGET '!A3</f>
        <v>Funding Source:  ENTER FUND SOURCE HERE</v>
      </c>
    </row>
    <row r="4" spans="1:13" x14ac:dyDescent="0.2">
      <c r="A4" s="107" t="str">
        <f>+'BUDGET '!A4</f>
        <v>Funding Source:  ENTER FUND SOURCE HERE</v>
      </c>
    </row>
    <row r="5" spans="1:13" hidden="1" x14ac:dyDescent="0.2">
      <c r="A5" s="107" t="str">
        <f>+'BUDGET '!A5</f>
        <v xml:space="preserve">Funding Source:  </v>
      </c>
    </row>
    <row r="6" spans="1:13" hidden="1" x14ac:dyDescent="0.2">
      <c r="A6" s="107" t="str">
        <f>+'BUDGET '!A6</f>
        <v xml:space="preserve">Funding Source:  </v>
      </c>
    </row>
    <row r="7" spans="1:13" hidden="1" x14ac:dyDescent="0.2">
      <c r="A7" s="107" t="str">
        <f>+'BUDGET '!A7</f>
        <v xml:space="preserve">Funding Source:  </v>
      </c>
    </row>
    <row r="8" spans="1:13" s="334" customFormat="1" x14ac:dyDescent="0.2">
      <c r="A8" s="107" t="str">
        <f>+'BUDGET '!A8</f>
        <v>Addendum #:   REQUEST FOR PROPOSAL</v>
      </c>
    </row>
    <row r="9" spans="1:13" x14ac:dyDescent="0.2">
      <c r="A9" s="107"/>
    </row>
    <row r="10" spans="1:13" ht="15.75" x14ac:dyDescent="0.25">
      <c r="A10" s="468" t="s">
        <v>0</v>
      </c>
      <c r="B10" s="468"/>
      <c r="C10" s="468"/>
      <c r="D10" s="468"/>
      <c r="E10" s="468"/>
      <c r="F10" s="468"/>
      <c r="G10" s="468"/>
      <c r="H10" s="468"/>
      <c r="I10" s="468"/>
      <c r="J10" s="468"/>
      <c r="K10" s="410"/>
      <c r="L10" s="410"/>
    </row>
    <row r="12" spans="1:13" x14ac:dyDescent="0.2">
      <c r="A12" s="469" t="s">
        <v>150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11"/>
      <c r="L12" s="411"/>
    </row>
    <row r="13" spans="1:13" ht="13.5" thickBot="1" x14ac:dyDescent="0.25"/>
    <row r="14" spans="1:13" x14ac:dyDescent="0.2">
      <c r="A14" s="470" t="s">
        <v>42</v>
      </c>
      <c r="B14" s="471"/>
      <c r="C14" s="472"/>
      <c r="D14" s="397" t="s">
        <v>1</v>
      </c>
      <c r="E14" s="397" t="s">
        <v>3</v>
      </c>
      <c r="F14" s="398" t="s">
        <v>5</v>
      </c>
      <c r="G14" s="399"/>
      <c r="H14" s="400"/>
      <c r="I14" s="401"/>
      <c r="J14" s="436"/>
      <c r="K14" s="439"/>
      <c r="L14" s="448"/>
      <c r="M14" s="441"/>
    </row>
    <row r="15" spans="1:13" ht="49.5" customHeight="1" x14ac:dyDescent="0.2">
      <c r="A15" s="473"/>
      <c r="B15" s="474"/>
      <c r="C15" s="475"/>
      <c r="D15" s="3" t="s">
        <v>2</v>
      </c>
      <c r="E15" s="3" t="s">
        <v>4</v>
      </c>
      <c r="F15" s="140" t="s">
        <v>2</v>
      </c>
      <c r="G15" s="135" t="str">
        <f>+A2</f>
        <v xml:space="preserve">Funding Source: PATH </v>
      </c>
      <c r="H15" s="136" t="str">
        <f>+A3</f>
        <v>Funding Source:  ENTER FUND SOURCE HERE</v>
      </c>
      <c r="I15" s="137" t="str">
        <f>+A4</f>
        <v>Funding Source:  ENTER FUND SOURCE HERE</v>
      </c>
      <c r="J15" s="437" t="str">
        <f>+A5</f>
        <v xml:space="preserve">Funding Source:  </v>
      </c>
      <c r="K15" s="440" t="str">
        <f>+A6</f>
        <v xml:space="preserve">Funding Source:  </v>
      </c>
      <c r="L15" s="449" t="str">
        <f>+A7</f>
        <v xml:space="preserve">Funding Source:  </v>
      </c>
      <c r="M15" s="442" t="s">
        <v>80</v>
      </c>
    </row>
    <row r="16" spans="1:13" x14ac:dyDescent="0.2">
      <c r="A16" s="33"/>
      <c r="B16" s="266"/>
      <c r="C16" s="266"/>
      <c r="D16" s="5"/>
      <c r="E16" s="5"/>
      <c r="F16" s="396"/>
      <c r="G16" s="143"/>
      <c r="H16" s="5"/>
      <c r="I16" s="5"/>
      <c r="J16" s="6"/>
      <c r="K16" s="6"/>
      <c r="L16" s="438"/>
      <c r="M16" s="443"/>
    </row>
    <row r="17" spans="1:13" ht="15" customHeight="1" x14ac:dyDescent="0.2">
      <c r="A17" s="402" t="str">
        <f>+'BUDGET '!A12:S12</f>
        <v>2.4  STAFF__PARTICIPANT BUDGET</v>
      </c>
      <c r="B17" s="172"/>
      <c r="C17" s="176"/>
      <c r="D17" s="341"/>
      <c r="E17" s="341"/>
      <c r="F17" s="343" t="s">
        <v>35</v>
      </c>
      <c r="G17" s="345"/>
      <c r="H17" s="341"/>
      <c r="I17" s="341"/>
      <c r="J17" s="341"/>
      <c r="K17" s="345"/>
      <c r="L17" s="403"/>
      <c r="M17" s="444"/>
    </row>
    <row r="18" spans="1:13" ht="15" customHeight="1" x14ac:dyDescent="0.2">
      <c r="A18" s="404" t="str">
        <f>+'BUDGET '!A13:B13</f>
        <v>2.4.1  Salaries and Wages</v>
      </c>
      <c r="B18" s="206"/>
      <c r="C18" s="207"/>
      <c r="D18" s="270">
        <f>+'BUDGET '!G42+'BUDGET '!I42+'BUDGET '!K42+'BUDGET '!M42+'BUDGET '!O42+'BUDGET '!Q42</f>
        <v>0</v>
      </c>
      <c r="E18" s="270">
        <f>+'BUDGET '!H42+'BUDGET '!J42+'BUDGET '!L42+'BUDGET '!N42+'BUDGET '!P42+'BUDGET '!R42</f>
        <v>0</v>
      </c>
      <c r="F18" s="141">
        <f t="shared" ref="F18:F25" si="0">+D18+E18</f>
        <v>0</v>
      </c>
      <c r="G18" s="139">
        <f>+'BUDGET '!G42+'BUDGET '!H42</f>
        <v>0</v>
      </c>
      <c r="H18" s="270">
        <f>+'BUDGET '!I42+'BUDGET '!J42</f>
        <v>0</v>
      </c>
      <c r="I18" s="270">
        <f>+'BUDGET '!K42+'BUDGET '!L42</f>
        <v>0</v>
      </c>
      <c r="J18" s="270">
        <f>+'BUDGET '!M42+'BUDGET '!N42</f>
        <v>0</v>
      </c>
      <c r="K18" s="139">
        <f>+'BUDGET '!O42+'BUDGET '!P42</f>
        <v>0</v>
      </c>
      <c r="L18" s="405">
        <f>+'BUDGET '!Q42+'BUDGET '!R42</f>
        <v>0</v>
      </c>
      <c r="M18" s="445">
        <f>+'BUDGET '!S42</f>
        <v>0</v>
      </c>
    </row>
    <row r="19" spans="1:13" ht="15" customHeight="1" x14ac:dyDescent="0.2">
      <c r="A19" s="404" t="str">
        <f>+'BUDGET '!A44</f>
        <v>2.4.2  Fringes</v>
      </c>
      <c r="B19" s="206"/>
      <c r="C19" s="207"/>
      <c r="D19" s="270">
        <f>+'BUDGET '!G53+'BUDGET '!I53+'BUDGET '!K53+'BUDGET '!M53+'BUDGET '!O53+'BUDGET '!Q53</f>
        <v>0</v>
      </c>
      <c r="E19" s="270">
        <f>+'BUDGET '!H53+'BUDGET '!J53+'BUDGET '!L53+'BUDGET '!N53+'BUDGET '!P53+'BUDGET '!R53</f>
        <v>0</v>
      </c>
      <c r="F19" s="141">
        <f t="shared" si="0"/>
        <v>0</v>
      </c>
      <c r="G19" s="139">
        <f>+'BUDGET '!G53+'BUDGET '!H53</f>
        <v>0</v>
      </c>
      <c r="H19" s="270">
        <f>+'BUDGET '!I53+'BUDGET '!J53</f>
        <v>0</v>
      </c>
      <c r="I19" s="270">
        <f>+'BUDGET '!K53+'BUDGET '!L53</f>
        <v>0</v>
      </c>
      <c r="J19" s="270">
        <f>+'BUDGET '!M53+'BUDGET '!N53</f>
        <v>0</v>
      </c>
      <c r="K19" s="139">
        <f>+'BUDGET '!O53+'BUDGET '!P53</f>
        <v>0</v>
      </c>
      <c r="L19" s="405">
        <f>+'BUDGET '!Q53+'BUDGET '!R53</f>
        <v>0</v>
      </c>
      <c r="M19" s="445">
        <f>+'BUDGET '!S53</f>
        <v>0</v>
      </c>
    </row>
    <row r="20" spans="1:13" ht="15" customHeight="1" x14ac:dyDescent="0.2">
      <c r="A20" s="404" t="str">
        <f>+'BUDGET '!A55:B55</f>
        <v>2.4.3  Other Staffing Costs</v>
      </c>
      <c r="B20" s="206"/>
      <c r="C20" s="207"/>
      <c r="D20" s="270">
        <f>+'BUDGET '!G67+'BUDGET '!I67+'BUDGET '!K67+'BUDGET '!M67+'BUDGET '!O67+'BUDGET '!Q67</f>
        <v>0</v>
      </c>
      <c r="E20" s="270">
        <f>+'BUDGET '!H67+'BUDGET '!J67+'BUDGET '!L67+'BUDGET '!N67+'BUDGET '!P67+'BUDGET '!R67</f>
        <v>0</v>
      </c>
      <c r="F20" s="141">
        <f t="shared" si="0"/>
        <v>0</v>
      </c>
      <c r="G20" s="139">
        <f>+'BUDGET '!G67+'BUDGET '!H67</f>
        <v>0</v>
      </c>
      <c r="H20" s="270">
        <f>+'BUDGET '!I67+'BUDGET '!J67</f>
        <v>0</v>
      </c>
      <c r="I20" s="270">
        <f>+'BUDGET '!K67+'BUDGET '!L67</f>
        <v>0</v>
      </c>
      <c r="J20" s="270">
        <f>+'BUDGET '!M67+'BUDGET '!N67</f>
        <v>0</v>
      </c>
      <c r="K20" s="139">
        <f>+'BUDGET '!O67+'BUDGET '!P67</f>
        <v>0</v>
      </c>
      <c r="L20" s="405">
        <f>+'BUDGET '!Q67+'BUDGET '!R67</f>
        <v>0</v>
      </c>
      <c r="M20" s="445">
        <f>+'BUDGET '!S67</f>
        <v>0</v>
      </c>
    </row>
    <row r="21" spans="1:13" s="334" customFormat="1" ht="15" customHeight="1" thickBot="1" x14ac:dyDescent="0.25">
      <c r="A21" s="476" t="s">
        <v>167</v>
      </c>
      <c r="B21" s="477"/>
      <c r="C21" s="478"/>
      <c r="D21" s="336">
        <f>SUM(D18:D20)</f>
        <v>0</v>
      </c>
      <c r="E21" s="336">
        <f>SUM(E18:E20)</f>
        <v>0</v>
      </c>
      <c r="F21" s="342">
        <f>SUM(F18:F20)</f>
        <v>0</v>
      </c>
      <c r="G21" s="344">
        <f>SUM(G18:G20)</f>
        <v>0</v>
      </c>
      <c r="H21" s="344">
        <f t="shared" ref="H21:I21" si="1">SUM(H18:H20)</f>
        <v>0</v>
      </c>
      <c r="I21" s="344">
        <f t="shared" si="1"/>
        <v>0</v>
      </c>
      <c r="J21" s="336">
        <f>SUM(J18:J20)</f>
        <v>0</v>
      </c>
      <c r="K21" s="336">
        <f t="shared" ref="K21:L21" si="2">SUM(K18:K20)</f>
        <v>0</v>
      </c>
      <c r="L21" s="450">
        <f t="shared" si="2"/>
        <v>0</v>
      </c>
      <c r="M21" s="446">
        <f>SUM(M18:M20)</f>
        <v>0</v>
      </c>
    </row>
    <row r="22" spans="1:13" ht="15" customHeight="1" thickTop="1" x14ac:dyDescent="0.2">
      <c r="A22" s="407" t="str">
        <f>+'BUDGET '!A69:B69</f>
        <v>2.4.4  Vocational/Occ Education/Training</v>
      </c>
      <c r="B22" s="4"/>
      <c r="C22" s="4"/>
      <c r="D22" s="335">
        <f>+'BUDGET '!G74+'BUDGET '!I74+'BUDGET '!K74+'BUDGET '!M74+'BUDGET '!O74+'BUDGET '!Q74</f>
        <v>0</v>
      </c>
      <c r="E22" s="335">
        <f>+'BUDGET '!H74+'BUDGET '!J74+'BUDGET '!L74+'BUDGET '!N74+'BUDGET '!P74+'BUDGET '!R74</f>
        <v>0</v>
      </c>
      <c r="F22" s="340">
        <f t="shared" si="0"/>
        <v>0</v>
      </c>
      <c r="G22" s="332">
        <f>+'BUDGET '!G74+'BUDGET '!H74</f>
        <v>0</v>
      </c>
      <c r="H22" s="335">
        <f>+'BUDGET '!I74+'BUDGET '!J74</f>
        <v>0</v>
      </c>
      <c r="I22" s="335">
        <f>+'BUDGET '!K74+'BUDGET '!L74</f>
        <v>0</v>
      </c>
      <c r="J22" s="335">
        <f>+'BUDGET '!M74+'BUDGET '!N74</f>
        <v>0</v>
      </c>
      <c r="K22" s="332">
        <f>+'BUDGET '!O74+'BUDGET '!P74</f>
        <v>0</v>
      </c>
      <c r="L22" s="408">
        <f>+'BUDGET '!Q74+'BUDGET '!R74</f>
        <v>0</v>
      </c>
      <c r="M22" s="447">
        <f>+'BUDGET '!S74</f>
        <v>0</v>
      </c>
    </row>
    <row r="23" spans="1:13" ht="15" customHeight="1" x14ac:dyDescent="0.2">
      <c r="A23" s="407" t="str">
        <f>+'BUDGET '!A76</f>
        <v>2.4.5  OJT / SET- Job Title</v>
      </c>
      <c r="B23" s="145"/>
      <c r="C23" s="6"/>
      <c r="D23" s="270">
        <f>+'BUDGET '!G81+'BUDGET '!I81+'BUDGET '!K81+'BUDGET '!M81+'BUDGET '!O81+'BUDGET '!Q81</f>
        <v>0</v>
      </c>
      <c r="E23" s="46">
        <f>+'BUDGET '!H81+'BUDGET '!J81+'BUDGET '!L81+'BUDGET '!N81+'BUDGET '!P81+'BUDGET '!R81</f>
        <v>0</v>
      </c>
      <c r="F23" s="141">
        <f t="shared" si="0"/>
        <v>0</v>
      </c>
      <c r="G23" s="139">
        <f>+'BUDGET '!G81+'BUDGET '!H81</f>
        <v>0</v>
      </c>
      <c r="H23" s="270">
        <f>+'BUDGET '!I81+'BUDGET '!J81</f>
        <v>0</v>
      </c>
      <c r="I23" s="270">
        <f>+'BUDGET '!K81+'BUDGET '!L81</f>
        <v>0</v>
      </c>
      <c r="J23" s="270">
        <f>+'BUDGET '!M81+'BUDGET '!N81</f>
        <v>0</v>
      </c>
      <c r="K23" s="139">
        <f>+'BUDGET '!O81+'BUDGET '!P81</f>
        <v>0</v>
      </c>
      <c r="L23" s="405">
        <f>+'BUDGET '!Q81+'BUDGET '!R81</f>
        <v>0</v>
      </c>
      <c r="M23" s="445">
        <f>+'BUDGET '!S81</f>
        <v>0</v>
      </c>
    </row>
    <row r="24" spans="1:13" ht="15" customHeight="1" x14ac:dyDescent="0.2">
      <c r="A24" s="409" t="str">
        <f>+'BUDGET '!A83</f>
        <v>2.4.6   Assessment Testing</v>
      </c>
      <c r="B24" s="266"/>
      <c r="C24" s="7"/>
      <c r="D24" s="270">
        <f>+'BUDGET '!G88+'BUDGET '!I88+'BUDGET '!K88+'BUDGET '!M88+'BUDGET '!O88+'BUDGET '!Q88</f>
        <v>0</v>
      </c>
      <c r="E24" s="46">
        <f>+'BUDGET '!H88+'BUDGET '!J88+'BUDGET '!L88+'BUDGET '!N88+'BUDGET '!P88+'BUDGET '!R88</f>
        <v>0</v>
      </c>
      <c r="F24" s="141">
        <f>+D24+E24</f>
        <v>0</v>
      </c>
      <c r="G24" s="139">
        <f>+'BUDGET '!G88+'BUDGET '!H88</f>
        <v>0</v>
      </c>
      <c r="H24" s="270">
        <f>+'BUDGET '!I88+'BUDGET '!J88</f>
        <v>0</v>
      </c>
      <c r="I24" s="270">
        <f>+'BUDGET '!K88+'BUDGET '!L88</f>
        <v>0</v>
      </c>
      <c r="J24" s="270">
        <f>+'BUDGET '!M88+'BUDGET '!N88</f>
        <v>0</v>
      </c>
      <c r="K24" s="139">
        <f>+'BUDGET '!O88+'BUDGET '!P88</f>
        <v>0</v>
      </c>
      <c r="L24" s="405">
        <f>+'BUDGET '!Q88+'BUDGET '!R88</f>
        <v>0</v>
      </c>
      <c r="M24" s="445">
        <f>+'BUDGET '!S88</f>
        <v>0</v>
      </c>
    </row>
    <row r="25" spans="1:13" ht="15" customHeight="1" x14ac:dyDescent="0.2">
      <c r="A25" s="407" t="str">
        <f>+'BUDGET '!A90</f>
        <v>2.4.7  Other Participant Costs</v>
      </c>
      <c r="B25" s="145"/>
      <c r="C25" s="6"/>
      <c r="D25" s="270">
        <f>+'BUDGET '!G101+'BUDGET '!I101+'BUDGET '!K101+'BUDGET '!M101+'BUDGET '!O101+'BUDGET '!Q101</f>
        <v>0</v>
      </c>
      <c r="E25" s="270">
        <f>+'BUDGET '!H101+'BUDGET '!J101+'BUDGET '!L101+'BUDGET '!N101+'BUDGET '!P101+'BUDGET '!R101</f>
        <v>0</v>
      </c>
      <c r="F25" s="141">
        <f t="shared" si="0"/>
        <v>0</v>
      </c>
      <c r="G25" s="139">
        <f>+'BUDGET '!G101+'BUDGET '!H101</f>
        <v>0</v>
      </c>
      <c r="H25" s="270">
        <f>+'BUDGET '!I101+'BUDGET '!J101</f>
        <v>0</v>
      </c>
      <c r="I25" s="270">
        <f>+'BUDGET '!K101+'BUDGET '!L101</f>
        <v>0</v>
      </c>
      <c r="J25" s="270">
        <f>+'BUDGET '!M101+'BUDGET '!N101</f>
        <v>0</v>
      </c>
      <c r="K25" s="139">
        <f>+'BUDGET '!O101+'BUDGET '!P101</f>
        <v>0</v>
      </c>
      <c r="L25" s="405">
        <f>+'BUDGET '!Q101+'BUDGET '!R101</f>
        <v>0</v>
      </c>
      <c r="M25" s="445">
        <f>+'BUDGET '!S101</f>
        <v>0</v>
      </c>
    </row>
    <row r="26" spans="1:13" ht="15" customHeight="1" x14ac:dyDescent="0.2">
      <c r="A26" s="407" t="str">
        <f>+'BUDGET '!A103</f>
        <v>2.4.8   Participant Wages</v>
      </c>
      <c r="B26" s="145"/>
      <c r="C26" s="6"/>
      <c r="D26" s="270">
        <f>+'BUDGET '!G109+'BUDGET '!I109+'BUDGET '!K109+'BUDGET '!M109+'BUDGET '!O109+'BUDGET '!Q109</f>
        <v>0</v>
      </c>
      <c r="E26" s="270">
        <f>+'BUDGET '!H109+'BUDGET '!J109+'BUDGET '!L109+'BUDGET '!N109+'BUDGET '!P109+'BUDGET '!R109</f>
        <v>0</v>
      </c>
      <c r="F26" s="141">
        <f>+D26+E26</f>
        <v>0</v>
      </c>
      <c r="G26" s="139">
        <f>+'BUDGET '!G109+'BUDGET '!H109</f>
        <v>0</v>
      </c>
      <c r="H26" s="270">
        <f>+'BUDGET '!I109+'BUDGET '!J109</f>
        <v>0</v>
      </c>
      <c r="I26" s="270">
        <f>+'BUDGET '!K109+'BUDGET '!L109</f>
        <v>0</v>
      </c>
      <c r="J26" s="270">
        <f>+'BUDGET '!M109+'BUDGET '!N109</f>
        <v>0</v>
      </c>
      <c r="K26" s="139">
        <f>+'BUDGET '!O109+'BUDGET '!P109</f>
        <v>0</v>
      </c>
      <c r="L26" s="405">
        <f>+'BUDGET '!Q109+'BUDGET '!R109</f>
        <v>0</v>
      </c>
      <c r="M26" s="445">
        <f>+'BUDGET '!S109</f>
        <v>0</v>
      </c>
    </row>
    <row r="27" spans="1:13" ht="15" customHeight="1" x14ac:dyDescent="0.2">
      <c r="A27" s="407" t="str">
        <f>+'BUDGET '!A111</f>
        <v>2.4.9   Participant Fringe Benefits</v>
      </c>
      <c r="B27" s="145"/>
      <c r="C27" s="6"/>
      <c r="D27" s="270">
        <f>+'BUDGET '!G117+'BUDGET '!I117+'BUDGET '!K117+'BUDGET '!M117+'BUDGET '!O117+'BUDGET '!Q117</f>
        <v>0</v>
      </c>
      <c r="E27" s="270">
        <f>+'BUDGET '!H117+'BUDGET '!J117+'BUDGET '!L117+'BUDGET '!N117+'BUDGET '!P117+'BUDGET '!R117</f>
        <v>0</v>
      </c>
      <c r="F27" s="141">
        <f>+D27+E27</f>
        <v>0</v>
      </c>
      <c r="G27" s="139">
        <f>+'BUDGET '!G117+'BUDGET '!H117</f>
        <v>0</v>
      </c>
      <c r="H27" s="270">
        <f>+'BUDGET '!I117+'BUDGET '!J117</f>
        <v>0</v>
      </c>
      <c r="I27" s="270">
        <f>+'BUDGET '!K117+'BUDGET '!L117</f>
        <v>0</v>
      </c>
      <c r="J27" s="270">
        <f>+'BUDGET '!M117+'BUDGET '!N117</f>
        <v>0</v>
      </c>
      <c r="K27" s="139">
        <f>+'BUDGET '!O117+'BUDGET '!P117</f>
        <v>0</v>
      </c>
      <c r="L27" s="405">
        <f>+'BUDGET '!Q117+'BUDGET '!R117</f>
        <v>0</v>
      </c>
      <c r="M27" s="445">
        <f>+'BUDGET '!S117</f>
        <v>0</v>
      </c>
    </row>
    <row r="28" spans="1:13" ht="15" customHeight="1" x14ac:dyDescent="0.2">
      <c r="A28" s="407" t="str">
        <f>+'BUDGET '!A119</f>
        <v>2.4.10 Participant Travel</v>
      </c>
      <c r="B28" s="208"/>
      <c r="C28" s="6"/>
      <c r="D28" s="47">
        <f>+'BUDGET '!G125+'BUDGET '!I125+'BUDGET '!K125+'BUDGET '!M125+'BUDGET '!O125+'BUDGET '!Q125</f>
        <v>0</v>
      </c>
      <c r="E28" s="270">
        <f>+'BUDGET '!H125+'BUDGET '!J125+'BUDGET '!L125+'BUDGET '!N125+'BUDGET '!P125+'BUDGET '!R125</f>
        <v>0</v>
      </c>
      <c r="F28" s="141">
        <f>+D28+E28</f>
        <v>0</v>
      </c>
      <c r="G28" s="139">
        <f>+'BUDGET '!G125+'BUDGET '!H125</f>
        <v>0</v>
      </c>
      <c r="H28" s="270">
        <f>+'BUDGET '!I125+'BUDGET '!J125</f>
        <v>0</v>
      </c>
      <c r="I28" s="270">
        <f>+'BUDGET '!K125+'BUDGET '!L125</f>
        <v>0</v>
      </c>
      <c r="J28" s="270">
        <f>+'BUDGET '!M125+'BUDGET '!N125</f>
        <v>0</v>
      </c>
      <c r="K28" s="139">
        <f>+'BUDGET '!O125+'BUDGET '!P125</f>
        <v>0</v>
      </c>
      <c r="L28" s="405">
        <f>+'BUDGET '!Q125+'BUDGET '!R125</f>
        <v>0</v>
      </c>
      <c r="M28" s="445">
        <f>+'BUDGET '!S125</f>
        <v>0</v>
      </c>
    </row>
    <row r="29" spans="1:13" s="334" customFormat="1" ht="15" customHeight="1" thickBot="1" x14ac:dyDescent="0.25">
      <c r="A29" s="476" t="s">
        <v>143</v>
      </c>
      <c r="B29" s="477"/>
      <c r="C29" s="478"/>
      <c r="D29" s="346">
        <f>SUM(D22:D28)</f>
        <v>0</v>
      </c>
      <c r="E29" s="333">
        <f>SUM(E22:E28)</f>
        <v>0</v>
      </c>
      <c r="F29" s="339">
        <f>SUM(F22:F28)</f>
        <v>0</v>
      </c>
      <c r="G29" s="338">
        <f>SUM(G22:G28)</f>
        <v>0</v>
      </c>
      <c r="H29" s="338">
        <f t="shared" ref="H29:I29" si="3">SUM(H22:H28)</f>
        <v>0</v>
      </c>
      <c r="I29" s="338">
        <f t="shared" si="3"/>
        <v>0</v>
      </c>
      <c r="J29" s="344">
        <f>SUM(J22:J28)</f>
        <v>0</v>
      </c>
      <c r="K29" s="344">
        <f t="shared" ref="K29:L29" si="4">SUM(K22:K28)</f>
        <v>0</v>
      </c>
      <c r="L29" s="406">
        <f t="shared" si="4"/>
        <v>0</v>
      </c>
      <c r="M29" s="446">
        <f>SUM(M22:M28)</f>
        <v>0</v>
      </c>
    </row>
    <row r="30" spans="1:13" ht="13.5" thickTop="1" x14ac:dyDescent="0.2">
      <c r="A30" s="402"/>
      <c r="B30" s="172"/>
      <c r="C30" s="172"/>
      <c r="D30" s="337"/>
      <c r="E30" s="337"/>
      <c r="F30" s="385"/>
      <c r="G30" s="337"/>
      <c r="H30" s="337"/>
      <c r="I30" s="337"/>
      <c r="J30" s="455"/>
      <c r="K30" s="455"/>
      <c r="L30" s="456"/>
      <c r="M30" s="444"/>
    </row>
    <row r="31" spans="1:13" ht="15.75" thickBot="1" x14ac:dyDescent="0.3">
      <c r="A31" s="501" t="s">
        <v>47</v>
      </c>
      <c r="B31" s="502"/>
      <c r="C31" s="503"/>
      <c r="D31" s="504">
        <f>+D29+D21</f>
        <v>0</v>
      </c>
      <c r="E31" s="504">
        <f t="shared" ref="E31:M31" si="5">+E29+E21</f>
        <v>0</v>
      </c>
      <c r="F31" s="505">
        <f t="shared" si="5"/>
        <v>0</v>
      </c>
      <c r="G31" s="506">
        <f t="shared" si="5"/>
        <v>0</v>
      </c>
      <c r="H31" s="504">
        <f t="shared" si="5"/>
        <v>0</v>
      </c>
      <c r="I31" s="504">
        <f t="shared" si="5"/>
        <v>0</v>
      </c>
      <c r="J31" s="504">
        <f t="shared" si="5"/>
        <v>0</v>
      </c>
      <c r="K31" s="504">
        <f t="shared" si="5"/>
        <v>0</v>
      </c>
      <c r="L31" s="507">
        <f t="shared" si="5"/>
        <v>0</v>
      </c>
      <c r="M31" s="508">
        <f t="shared" si="5"/>
        <v>0</v>
      </c>
    </row>
  </sheetData>
  <mergeCells count="6">
    <mergeCell ref="A10:J10"/>
    <mergeCell ref="A12:J12"/>
    <mergeCell ref="A14:C15"/>
    <mergeCell ref="A31:C31"/>
    <mergeCell ref="A21:C21"/>
    <mergeCell ref="A29:C29"/>
  </mergeCells>
  <phoneticPr fontId="0" type="noConversion"/>
  <pageMargins left="0.25" right="0.25" top="0.75" bottom="0.75" header="0.3" footer="0.3"/>
  <pageSetup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0"/>
  <sheetViews>
    <sheetView tabSelected="1" zoomScaleNormal="100" workbookViewId="0">
      <pane ySplit="7" topLeftCell="A17" activePane="bottomLeft" state="frozen"/>
      <selection pane="bottomLeft"/>
    </sheetView>
  </sheetViews>
  <sheetFormatPr defaultRowHeight="12.75" x14ac:dyDescent="0.2"/>
  <cols>
    <col min="2" max="2" width="8.28515625" customWidth="1"/>
    <col min="3" max="3" width="26.28515625" customWidth="1"/>
    <col min="4" max="4" width="11.28515625" customWidth="1"/>
    <col min="5" max="5" width="8.7109375" customWidth="1"/>
    <col min="6" max="6" width="8.5703125" customWidth="1"/>
    <col min="7" max="7" width="9.7109375" style="269" customWidth="1"/>
    <col min="8" max="8" width="9.7109375" customWidth="1"/>
    <col min="9" max="10" width="9.7109375" style="334" customWidth="1"/>
    <col min="11" max="11" width="8.5703125" customWidth="1"/>
    <col min="12" max="12" width="11" customWidth="1"/>
    <col min="13" max="13" width="9.28515625" customWidth="1"/>
    <col min="14" max="14" width="10.7109375" customWidth="1"/>
    <col min="15" max="15" width="8.7109375" customWidth="1"/>
    <col min="16" max="16" width="9.85546875" customWidth="1"/>
    <col min="17" max="17" width="7.85546875" customWidth="1"/>
  </cols>
  <sheetData>
    <row r="1" spans="1:19" x14ac:dyDescent="0.2">
      <c r="A1" s="1" t="str">
        <f>+'BUDGET SUMMARY'!A1</f>
        <v>Agency Name:  ENTER YOUR AGENCY NAME HERE</v>
      </c>
      <c r="R1" s="85"/>
      <c r="S1" s="85">
        <f ca="1">TODAY()</f>
        <v>45723</v>
      </c>
    </row>
    <row r="2" spans="1:19" x14ac:dyDescent="0.2">
      <c r="A2" s="1" t="str">
        <f>+'BUDGET SUMMARY'!A8</f>
        <v>Addendum #:   REQUEST FOR PROPOSAL</v>
      </c>
    </row>
    <row r="3" spans="1:19" ht="15.75" customHeight="1" x14ac:dyDescent="0.2">
      <c r="A3" s="484" t="s">
        <v>41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</row>
    <row r="4" spans="1:19" ht="12.75" customHeight="1" x14ac:dyDescent="0.2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</row>
    <row r="5" spans="1:19" x14ac:dyDescent="0.2">
      <c r="A5" s="334"/>
      <c r="B5" s="334"/>
      <c r="C5" s="334"/>
      <c r="D5" s="334"/>
      <c r="E5" s="334"/>
      <c r="F5" s="334"/>
      <c r="G5" s="334"/>
      <c r="H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ht="15.75" customHeight="1" x14ac:dyDescent="0.2">
      <c r="A6" s="493" t="s">
        <v>91</v>
      </c>
      <c r="B6" s="494"/>
      <c r="C6" s="495"/>
      <c r="D6" s="491" t="s">
        <v>92</v>
      </c>
      <c r="E6" s="485" t="s">
        <v>147</v>
      </c>
      <c r="F6" s="491" t="s">
        <v>181</v>
      </c>
      <c r="G6" s="479" t="s">
        <v>156</v>
      </c>
      <c r="H6" s="480"/>
      <c r="I6" s="479" t="s">
        <v>157</v>
      </c>
      <c r="J6" s="480"/>
      <c r="K6" s="491" t="s">
        <v>182</v>
      </c>
      <c r="L6" s="485" t="s">
        <v>183</v>
      </c>
      <c r="M6" s="485" t="s">
        <v>184</v>
      </c>
      <c r="N6" s="485" t="s">
        <v>187</v>
      </c>
      <c r="O6" s="485" t="s">
        <v>185</v>
      </c>
      <c r="P6" s="485" t="s">
        <v>188</v>
      </c>
      <c r="Q6" s="485" t="s">
        <v>148</v>
      </c>
      <c r="R6" s="489" t="s">
        <v>87</v>
      </c>
      <c r="S6" s="487" t="s">
        <v>93</v>
      </c>
    </row>
    <row r="7" spans="1:19" ht="46.5" customHeight="1" x14ac:dyDescent="0.2">
      <c r="A7" s="496"/>
      <c r="B7" s="497"/>
      <c r="C7" s="498"/>
      <c r="D7" s="492"/>
      <c r="E7" s="486"/>
      <c r="F7" s="492"/>
      <c r="G7" s="149" t="s">
        <v>88</v>
      </c>
      <c r="H7" s="149" t="s">
        <v>89</v>
      </c>
      <c r="I7" s="149" t="s">
        <v>88</v>
      </c>
      <c r="J7" s="149" t="s">
        <v>89</v>
      </c>
      <c r="K7" s="492"/>
      <c r="L7" s="486"/>
      <c r="M7" s="486"/>
      <c r="N7" s="486"/>
      <c r="O7" s="486"/>
      <c r="P7" s="486"/>
      <c r="Q7" s="486"/>
      <c r="R7" s="490"/>
      <c r="S7" s="488"/>
    </row>
    <row r="8" spans="1:19" ht="46.5" customHeight="1" x14ac:dyDescent="0.2">
      <c r="A8" s="481" t="s">
        <v>170</v>
      </c>
      <c r="B8" s="482"/>
      <c r="C8" s="482"/>
      <c r="D8" s="482"/>
      <c r="E8" s="483"/>
      <c r="F8" s="148"/>
      <c r="G8" s="147"/>
      <c r="H8" s="147"/>
      <c r="I8" s="373"/>
      <c r="J8" s="373"/>
      <c r="K8" s="349"/>
      <c r="L8" s="349"/>
      <c r="M8" s="349"/>
      <c r="N8" s="349"/>
      <c r="O8" s="349"/>
      <c r="P8" s="349"/>
      <c r="Q8" s="349"/>
      <c r="R8" s="349"/>
      <c r="S8" s="349"/>
    </row>
    <row r="9" spans="1:19" ht="12.75" customHeight="1" x14ac:dyDescent="0.2">
      <c r="A9" s="391" t="str">
        <f>+'BUDGET '!B16</f>
        <v>COUNTY :   TRI-COUNTY REGION</v>
      </c>
      <c r="B9" s="121"/>
      <c r="C9" s="122"/>
      <c r="D9" s="358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4">
        <f t="shared" ref="S9:S35" si="0">SUM(D9:R9)</f>
        <v>0</v>
      </c>
    </row>
    <row r="10" spans="1:19" x14ac:dyDescent="0.2">
      <c r="A10" s="120">
        <f>+'BUDGET '!B17</f>
        <v>0</v>
      </c>
      <c r="B10" s="124"/>
      <c r="C10" s="125"/>
      <c r="D10" s="123"/>
      <c r="E10" s="123"/>
      <c r="F10" s="126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4">
        <f t="shared" si="0"/>
        <v>0</v>
      </c>
    </row>
    <row r="11" spans="1:19" x14ac:dyDescent="0.2">
      <c r="A11" s="120">
        <f>+'BUDGET '!B18</f>
        <v>0</v>
      </c>
      <c r="B11" s="124"/>
      <c r="C11" s="125"/>
      <c r="D11" s="123"/>
      <c r="E11" s="123"/>
      <c r="F11" s="126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4">
        <f t="shared" si="0"/>
        <v>0</v>
      </c>
    </row>
    <row r="12" spans="1:19" x14ac:dyDescent="0.2">
      <c r="A12" s="120">
        <f>+'BUDGET '!B19</f>
        <v>0</v>
      </c>
      <c r="B12" s="124"/>
      <c r="C12" s="125"/>
      <c r="D12" s="123"/>
      <c r="E12" s="123"/>
      <c r="F12" s="126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4">
        <f t="shared" si="0"/>
        <v>0</v>
      </c>
    </row>
    <row r="13" spans="1:19" x14ac:dyDescent="0.2">
      <c r="A13" s="120">
        <f>+'BUDGET '!B20</f>
        <v>0</v>
      </c>
      <c r="B13" s="124"/>
      <c r="C13" s="125"/>
      <c r="D13" s="123"/>
      <c r="E13" s="123"/>
      <c r="F13" s="126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4">
        <f t="shared" si="0"/>
        <v>0</v>
      </c>
    </row>
    <row r="14" spans="1:19" x14ac:dyDescent="0.2">
      <c r="A14" s="120">
        <f>+'BUDGET '!B21</f>
        <v>0</v>
      </c>
      <c r="B14" s="124"/>
      <c r="C14" s="125"/>
      <c r="D14" s="123"/>
      <c r="E14" s="123"/>
      <c r="F14" s="126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4">
        <f t="shared" si="0"/>
        <v>0</v>
      </c>
    </row>
    <row r="15" spans="1:19" x14ac:dyDescent="0.2">
      <c r="A15" s="120">
        <f>+'BUDGET '!B22</f>
        <v>0</v>
      </c>
      <c r="B15" s="124"/>
      <c r="C15" s="125"/>
      <c r="D15" s="123"/>
      <c r="E15" s="123"/>
      <c r="F15" s="126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4">
        <f t="shared" si="0"/>
        <v>0</v>
      </c>
    </row>
    <row r="16" spans="1:19" x14ac:dyDescent="0.2">
      <c r="A16" s="120">
        <f>+'BUDGET '!B23</f>
        <v>0</v>
      </c>
      <c r="B16" s="124"/>
      <c r="C16" s="125"/>
      <c r="D16" s="123"/>
      <c r="E16" s="123"/>
      <c r="F16" s="126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4">
        <f t="shared" si="0"/>
        <v>0</v>
      </c>
    </row>
    <row r="17" spans="1:19" x14ac:dyDescent="0.2">
      <c r="A17" s="120">
        <f>+'BUDGET '!B24</f>
        <v>0</v>
      </c>
      <c r="B17" s="124"/>
      <c r="C17" s="125"/>
      <c r="D17" s="123"/>
      <c r="E17" s="123"/>
      <c r="F17" s="126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4">
        <f t="shared" si="0"/>
        <v>0</v>
      </c>
    </row>
    <row r="18" spans="1:19" x14ac:dyDescent="0.2">
      <c r="A18" s="120">
        <f>+'BUDGET '!B25</f>
        <v>0</v>
      </c>
      <c r="B18" s="124"/>
      <c r="C18" s="125"/>
      <c r="D18" s="123"/>
      <c r="E18" s="123"/>
      <c r="F18" s="126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4">
        <f t="shared" si="0"/>
        <v>0</v>
      </c>
    </row>
    <row r="19" spans="1:19" x14ac:dyDescent="0.2">
      <c r="A19" s="120">
        <f>+'BUDGET '!B26</f>
        <v>0</v>
      </c>
      <c r="B19" s="124"/>
      <c r="C19" s="125"/>
      <c r="D19" s="123"/>
      <c r="E19" s="123"/>
      <c r="F19" s="126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4">
        <f t="shared" si="0"/>
        <v>0</v>
      </c>
    </row>
    <row r="20" spans="1:19" x14ac:dyDescent="0.2">
      <c r="A20" s="120">
        <f>+'BUDGET '!B27</f>
        <v>0</v>
      </c>
      <c r="B20" s="124"/>
      <c r="C20" s="125"/>
      <c r="D20" s="123"/>
      <c r="E20" s="123"/>
      <c r="F20" s="126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4">
        <f t="shared" si="0"/>
        <v>0</v>
      </c>
    </row>
    <row r="21" spans="1:19" x14ac:dyDescent="0.2">
      <c r="A21" s="355">
        <f>+'BUDGET '!B28</f>
        <v>0</v>
      </c>
      <c r="B21" s="362"/>
      <c r="C21" s="353"/>
      <c r="D21" s="356"/>
      <c r="E21" s="356"/>
      <c r="F21" s="355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63">
        <f t="shared" si="0"/>
        <v>0</v>
      </c>
    </row>
    <row r="22" spans="1:19" x14ac:dyDescent="0.2">
      <c r="A22" s="120">
        <f>+'BUDGET '!B29</f>
        <v>0</v>
      </c>
      <c r="B22" s="124"/>
      <c r="C22" s="125"/>
      <c r="D22" s="123"/>
      <c r="E22" s="123"/>
      <c r="F22" s="126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4">
        <f t="shared" si="0"/>
        <v>0</v>
      </c>
    </row>
    <row r="23" spans="1:19" x14ac:dyDescent="0.2">
      <c r="A23" s="120">
        <f>+'BUDGET '!B30</f>
        <v>0</v>
      </c>
      <c r="B23" s="124"/>
      <c r="C23" s="125"/>
      <c r="D23" s="123"/>
      <c r="E23" s="123"/>
      <c r="F23" s="126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4">
        <f t="shared" si="0"/>
        <v>0</v>
      </c>
    </row>
    <row r="24" spans="1:19" x14ac:dyDescent="0.2">
      <c r="A24" s="120">
        <f>+'BUDGET '!B31</f>
        <v>0</v>
      </c>
      <c r="B24" s="124"/>
      <c r="C24" s="125"/>
      <c r="D24" s="123"/>
      <c r="E24" s="123"/>
      <c r="F24" s="126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4">
        <f t="shared" si="0"/>
        <v>0</v>
      </c>
    </row>
    <row r="25" spans="1:19" s="269" customFormat="1" x14ac:dyDescent="0.2">
      <c r="A25" s="120">
        <f>+'BUDGET '!B32</f>
        <v>0</v>
      </c>
      <c r="B25" s="124"/>
      <c r="C25" s="125"/>
      <c r="D25" s="123"/>
      <c r="E25" s="123"/>
      <c r="F25" s="126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4">
        <f t="shared" si="0"/>
        <v>0</v>
      </c>
    </row>
    <row r="26" spans="1:19" s="269" customFormat="1" x14ac:dyDescent="0.2">
      <c r="A26" s="120">
        <f>+'BUDGET '!B33</f>
        <v>0</v>
      </c>
      <c r="B26" s="124"/>
      <c r="C26" s="125"/>
      <c r="D26" s="123"/>
      <c r="E26" s="123"/>
      <c r="F26" s="126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4">
        <f t="shared" si="0"/>
        <v>0</v>
      </c>
    </row>
    <row r="27" spans="1:19" s="269" customFormat="1" x14ac:dyDescent="0.2">
      <c r="A27" s="120">
        <f>+'BUDGET '!B34</f>
        <v>0</v>
      </c>
      <c r="B27" s="124"/>
      <c r="C27" s="125"/>
      <c r="D27" s="123"/>
      <c r="E27" s="123"/>
      <c r="F27" s="126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4">
        <f t="shared" si="0"/>
        <v>0</v>
      </c>
    </row>
    <row r="28" spans="1:19" s="334" customFormat="1" x14ac:dyDescent="0.2">
      <c r="A28" s="120">
        <f>+'BUDGET '!B35</f>
        <v>0</v>
      </c>
      <c r="B28" s="124"/>
      <c r="C28" s="125"/>
      <c r="D28" s="123"/>
      <c r="E28" s="123"/>
      <c r="F28" s="126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4">
        <f t="shared" si="0"/>
        <v>0</v>
      </c>
    </row>
    <row r="29" spans="1:19" s="334" customFormat="1" x14ac:dyDescent="0.2">
      <c r="A29" s="120">
        <f>+'BUDGET '!B36</f>
        <v>0</v>
      </c>
      <c r="B29" s="124"/>
      <c r="C29" s="125"/>
      <c r="D29" s="123"/>
      <c r="E29" s="123"/>
      <c r="F29" s="126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4">
        <f t="shared" si="0"/>
        <v>0</v>
      </c>
    </row>
    <row r="30" spans="1:19" s="334" customFormat="1" x14ac:dyDescent="0.2">
      <c r="A30" s="120">
        <f>+'BUDGET '!B37</f>
        <v>0</v>
      </c>
      <c r="B30" s="124"/>
      <c r="C30" s="125"/>
      <c r="D30" s="123"/>
      <c r="E30" s="123"/>
      <c r="F30" s="126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4">
        <f t="shared" si="0"/>
        <v>0</v>
      </c>
    </row>
    <row r="31" spans="1:19" s="269" customFormat="1" x14ac:dyDescent="0.2">
      <c r="A31" s="120">
        <f>+'BUDGET '!B38</f>
        <v>0</v>
      </c>
      <c r="B31" s="124"/>
      <c r="C31" s="125"/>
      <c r="D31" s="123"/>
      <c r="E31" s="123"/>
      <c r="F31" s="126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4">
        <f t="shared" si="0"/>
        <v>0</v>
      </c>
    </row>
    <row r="32" spans="1:19" s="269" customFormat="1" x14ac:dyDescent="0.2">
      <c r="A32" s="120">
        <f>+'BUDGET '!B40</f>
        <v>0</v>
      </c>
      <c r="B32" s="124"/>
      <c r="C32" s="125"/>
      <c r="D32" s="123"/>
      <c r="E32" s="123"/>
      <c r="F32" s="126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4">
        <f t="shared" si="0"/>
        <v>0</v>
      </c>
    </row>
    <row r="33" spans="1:19" s="269" customFormat="1" x14ac:dyDescent="0.2">
      <c r="A33" s="120">
        <f>+'BUDGET '!B41</f>
        <v>0</v>
      </c>
      <c r="B33" s="124"/>
      <c r="C33" s="125"/>
      <c r="D33" s="123"/>
      <c r="E33" s="123"/>
      <c r="F33" s="126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4">
        <f t="shared" si="0"/>
        <v>0</v>
      </c>
    </row>
    <row r="34" spans="1:19" ht="15.75" x14ac:dyDescent="0.25">
      <c r="A34" s="364" t="s">
        <v>161</v>
      </c>
      <c r="B34" s="365"/>
      <c r="C34" s="366"/>
      <c r="D34" s="150">
        <f>SUM(D10:D33)</f>
        <v>0</v>
      </c>
      <c r="E34" s="150">
        <f t="shared" ref="E34:R34" si="1">SUM(E10:E33)</f>
        <v>0</v>
      </c>
      <c r="F34" s="150">
        <f t="shared" si="1"/>
        <v>0</v>
      </c>
      <c r="G34" s="150">
        <f t="shared" si="1"/>
        <v>0</v>
      </c>
      <c r="H34" s="150">
        <f t="shared" si="1"/>
        <v>0</v>
      </c>
      <c r="I34" s="150">
        <f t="shared" si="1"/>
        <v>0</v>
      </c>
      <c r="J34" s="150">
        <f t="shared" si="1"/>
        <v>0</v>
      </c>
      <c r="K34" s="150">
        <f t="shared" si="1"/>
        <v>0</v>
      </c>
      <c r="L34" s="150">
        <f t="shared" si="1"/>
        <v>0</v>
      </c>
      <c r="M34" s="150">
        <f t="shared" si="1"/>
        <v>0</v>
      </c>
      <c r="N34" s="150">
        <f t="shared" si="1"/>
        <v>0</v>
      </c>
      <c r="O34" s="150">
        <f t="shared" si="1"/>
        <v>0</v>
      </c>
      <c r="P34" s="150">
        <f t="shared" si="1"/>
        <v>0</v>
      </c>
      <c r="Q34" s="150">
        <f t="shared" si="1"/>
        <v>0</v>
      </c>
      <c r="R34" s="150">
        <f t="shared" si="1"/>
        <v>0</v>
      </c>
      <c r="S34" s="151">
        <f t="shared" si="0"/>
        <v>0</v>
      </c>
    </row>
    <row r="35" spans="1:19" ht="15.75" x14ac:dyDescent="0.25">
      <c r="A35" s="367"/>
      <c r="B35" s="365" t="s">
        <v>162</v>
      </c>
      <c r="C35" s="368"/>
      <c r="D35" s="152">
        <f t="shared" ref="D35:R35" si="2">D34/40</f>
        <v>0</v>
      </c>
      <c r="E35" s="152">
        <f t="shared" si="2"/>
        <v>0</v>
      </c>
      <c r="F35" s="152">
        <f t="shared" si="2"/>
        <v>0</v>
      </c>
      <c r="G35" s="152">
        <f t="shared" si="2"/>
        <v>0</v>
      </c>
      <c r="H35" s="152">
        <f t="shared" si="2"/>
        <v>0</v>
      </c>
      <c r="I35" s="152">
        <f t="shared" si="2"/>
        <v>0</v>
      </c>
      <c r="J35" s="152">
        <f t="shared" si="2"/>
        <v>0</v>
      </c>
      <c r="K35" s="152">
        <f t="shared" si="2"/>
        <v>0</v>
      </c>
      <c r="L35" s="152">
        <f t="shared" si="2"/>
        <v>0</v>
      </c>
      <c r="M35" s="152">
        <f t="shared" si="2"/>
        <v>0</v>
      </c>
      <c r="N35" s="152">
        <f t="shared" si="2"/>
        <v>0</v>
      </c>
      <c r="O35" s="152">
        <f t="shared" si="2"/>
        <v>0</v>
      </c>
      <c r="P35" s="152">
        <f t="shared" si="2"/>
        <v>0</v>
      </c>
      <c r="Q35" s="152">
        <f t="shared" si="2"/>
        <v>0</v>
      </c>
      <c r="R35" s="152">
        <f t="shared" si="2"/>
        <v>0</v>
      </c>
      <c r="S35" s="151">
        <f t="shared" si="0"/>
        <v>0</v>
      </c>
    </row>
    <row r="36" spans="1:19" ht="15.75" x14ac:dyDescent="0.25">
      <c r="A36" s="153" t="s">
        <v>90</v>
      </c>
      <c r="B36" s="73" t="s">
        <v>94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6"/>
    </row>
    <row r="37" spans="1:19" x14ac:dyDescent="0.2">
      <c r="A37" s="153"/>
      <c r="B37" s="7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6"/>
    </row>
    <row r="38" spans="1:19" x14ac:dyDescent="0.2">
      <c r="A38" s="171" t="s">
        <v>149</v>
      </c>
      <c r="B38" s="334"/>
      <c r="C38" s="334"/>
      <c r="D38" s="334"/>
      <c r="E38" s="334"/>
      <c r="F38" s="334"/>
      <c r="G38" s="334"/>
      <c r="H38" s="334"/>
      <c r="K38" s="334"/>
      <c r="L38" s="334"/>
      <c r="M38" s="334"/>
      <c r="N38" s="334"/>
      <c r="O38" s="334"/>
      <c r="P38" s="334"/>
      <c r="Q38" s="334"/>
      <c r="R38" s="334"/>
      <c r="S38" s="334"/>
    </row>
    <row r="39" spans="1:19" x14ac:dyDescent="0.2">
      <c r="A39" s="265"/>
      <c r="B39" s="265"/>
      <c r="C39" s="334"/>
      <c r="D39" s="334"/>
      <c r="E39" s="334"/>
      <c r="F39" s="334"/>
      <c r="G39" s="334"/>
      <c r="H39" s="334"/>
      <c r="K39" s="334"/>
      <c r="L39" s="334"/>
      <c r="M39" s="334"/>
      <c r="N39" s="334"/>
      <c r="O39" s="334"/>
      <c r="P39" s="334"/>
      <c r="Q39" s="334"/>
      <c r="R39" s="334"/>
      <c r="S39" s="334"/>
    </row>
    <row r="40" spans="1:19" x14ac:dyDescent="0.2">
      <c r="A40" s="265"/>
      <c r="B40" s="265"/>
      <c r="C40" s="334"/>
      <c r="D40" s="334"/>
      <c r="E40" s="334"/>
      <c r="F40" s="334"/>
      <c r="G40" s="334"/>
      <c r="H40" s="334"/>
      <c r="K40" s="334"/>
      <c r="L40" s="334"/>
      <c r="M40" s="334"/>
      <c r="N40" s="334"/>
      <c r="O40" s="334"/>
      <c r="P40" s="334"/>
      <c r="Q40" s="334"/>
      <c r="R40" s="334"/>
      <c r="S40" s="334"/>
    </row>
  </sheetData>
  <protectedRanges>
    <protectedRange sqref="A6:B6 S6:S33 A7:C21 A22:K33 D8:K21 A34:S35 L9:R33" name="Staff Alloc sheet Data Entry_2_1_1"/>
    <protectedRange sqref="D7:J7 D6:R6" name="Staff Alloc sheet Data Entry_2_2"/>
  </protectedRanges>
  <mergeCells count="17">
    <mergeCell ref="G6:H6"/>
    <mergeCell ref="I6:J6"/>
    <mergeCell ref="A8:E8"/>
    <mergeCell ref="A3:S4"/>
    <mergeCell ref="L6:L7"/>
    <mergeCell ref="O6:O7"/>
    <mergeCell ref="S6:S7"/>
    <mergeCell ref="Q6:Q7"/>
    <mergeCell ref="R6:R7"/>
    <mergeCell ref="E6:E7"/>
    <mergeCell ref="D6:D7"/>
    <mergeCell ref="A6:C7"/>
    <mergeCell ref="P6:P7"/>
    <mergeCell ref="F6:F7"/>
    <mergeCell ref="K6:K7"/>
    <mergeCell ref="M6:M7"/>
    <mergeCell ref="N6:N7"/>
  </mergeCells>
  <phoneticPr fontId="0" type="noConversion"/>
  <pageMargins left="0.11" right="0.33" top="1" bottom="1" header="0.5" footer="0.5"/>
  <pageSetup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177"/>
  <sheetViews>
    <sheetView workbookViewId="0">
      <pane xSplit="2" ySplit="5" topLeftCell="C21" activePane="bottomRight" state="frozen"/>
      <selection pane="topRight" activeCell="C1" sqref="C1"/>
      <selection pane="bottomLeft" activeCell="A7" sqref="A7"/>
      <selection pane="bottomRight" activeCell="E49" sqref="E49"/>
    </sheetView>
  </sheetViews>
  <sheetFormatPr defaultRowHeight="12.75" x14ac:dyDescent="0.2"/>
  <cols>
    <col min="1" max="1" width="3.42578125" customWidth="1"/>
    <col min="2" max="2" width="38.28515625" customWidth="1"/>
    <col min="3" max="3" width="7.85546875" style="18" customWidth="1"/>
    <col min="4" max="4" width="10.5703125" customWidth="1"/>
    <col min="5" max="5" width="11" customWidth="1"/>
    <col min="6" max="6" width="1.140625" customWidth="1"/>
  </cols>
  <sheetData>
    <row r="1" spans="1:98" ht="18.75" customHeight="1" x14ac:dyDescent="0.2">
      <c r="A1" s="1" t="str">
        <f>+'BUDGET '!A1</f>
        <v>Agency Name:  ENTER YOUR AGENCY NAME HERE</v>
      </c>
      <c r="E1" s="85">
        <f ca="1">TODAY()</f>
        <v>45723</v>
      </c>
      <c r="G1" s="171"/>
    </row>
    <row r="2" spans="1:98" ht="18.75" customHeight="1" x14ac:dyDescent="0.2">
      <c r="A2" s="1" t="str">
        <f>+'BUDGET '!A8</f>
        <v>Addendum #:   REQUEST FOR PROPOSAL</v>
      </c>
    </row>
    <row r="3" spans="1:98" ht="12.75" customHeight="1" x14ac:dyDescent="0.2"/>
    <row r="4" spans="1:98" ht="12.75" customHeight="1" thickBot="1" x14ac:dyDescent="0.25"/>
    <row r="5" spans="1:98" ht="15.75" thickTop="1" x14ac:dyDescent="0.25">
      <c r="A5" s="499" t="s">
        <v>19</v>
      </c>
      <c r="B5" s="500"/>
      <c r="C5" s="210" t="s">
        <v>8</v>
      </c>
      <c r="D5" s="210" t="s">
        <v>9</v>
      </c>
      <c r="E5" s="316" t="str">
        <f>+'BUDGET '!G14</f>
        <v xml:space="preserve"> PATH </v>
      </c>
      <c r="F5" s="209"/>
    </row>
    <row r="6" spans="1:98" ht="18.75" x14ac:dyDescent="0.3">
      <c r="A6" s="268" t="s">
        <v>158</v>
      </c>
      <c r="B6" s="216"/>
      <c r="C6" s="217"/>
      <c r="D6" s="30"/>
      <c r="E6" s="317"/>
      <c r="F6" s="142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</row>
    <row r="7" spans="1:98" x14ac:dyDescent="0.2">
      <c r="A7" s="138">
        <v>1</v>
      </c>
      <c r="B7" s="219" t="str">
        <f>+'BUDGET '!B16</f>
        <v>COUNTY :   TRI-COUNTY REGION</v>
      </c>
      <c r="C7" s="220"/>
      <c r="D7" s="30"/>
      <c r="E7" s="318"/>
      <c r="F7" s="142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</row>
    <row r="8" spans="1:98" x14ac:dyDescent="0.2">
      <c r="A8" s="138">
        <f>+A7+1</f>
        <v>2</v>
      </c>
      <c r="B8" s="219">
        <f>+'BUDGET '!B17</f>
        <v>0</v>
      </c>
      <c r="C8" s="220">
        <f>+'BUDGET '!C17</f>
        <v>0</v>
      </c>
      <c r="D8" s="270">
        <f t="shared" ref="D8:D31" si="0">SUM(E8:E8)</f>
        <v>0</v>
      </c>
      <c r="E8" s="318">
        <f>+'BUDGET '!S17</f>
        <v>0</v>
      </c>
      <c r="F8" s="142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</row>
    <row r="9" spans="1:98" x14ac:dyDescent="0.2">
      <c r="A9" s="138">
        <f t="shared" ref="A9:A36" si="1">+A8+1</f>
        <v>3</v>
      </c>
      <c r="B9" s="219">
        <f>+'BUDGET '!B18</f>
        <v>0</v>
      </c>
      <c r="C9" s="220">
        <f>+'BUDGET '!C18</f>
        <v>0</v>
      </c>
      <c r="D9" s="270">
        <f t="shared" si="0"/>
        <v>0</v>
      </c>
      <c r="E9" s="318">
        <f>+'BUDGET '!S18</f>
        <v>0</v>
      </c>
      <c r="F9" s="142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</row>
    <row r="10" spans="1:98" x14ac:dyDescent="0.2">
      <c r="A10" s="138">
        <f t="shared" si="1"/>
        <v>4</v>
      </c>
      <c r="B10" s="219">
        <f>+'BUDGET '!B19</f>
        <v>0</v>
      </c>
      <c r="C10" s="220">
        <f>+'BUDGET '!C19</f>
        <v>0</v>
      </c>
      <c r="D10" s="270">
        <f t="shared" si="0"/>
        <v>0</v>
      </c>
      <c r="E10" s="318">
        <f>+'BUDGET '!S19</f>
        <v>0</v>
      </c>
      <c r="F10" s="142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</row>
    <row r="11" spans="1:98" x14ac:dyDescent="0.2">
      <c r="A11" s="138">
        <f t="shared" si="1"/>
        <v>5</v>
      </c>
      <c r="B11" s="219">
        <f>+'BUDGET '!B20</f>
        <v>0</v>
      </c>
      <c r="C11" s="220">
        <f>+'BUDGET '!C20</f>
        <v>0</v>
      </c>
      <c r="D11" s="270">
        <f t="shared" si="0"/>
        <v>0</v>
      </c>
      <c r="E11" s="318">
        <f>+'BUDGET '!S20</f>
        <v>0</v>
      </c>
      <c r="F11" s="142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</row>
    <row r="12" spans="1:98" x14ac:dyDescent="0.2">
      <c r="A12" s="138">
        <f t="shared" si="1"/>
        <v>6</v>
      </c>
      <c r="B12" s="219">
        <f>+'BUDGET '!B21</f>
        <v>0</v>
      </c>
      <c r="C12" s="220">
        <f>+'BUDGET '!C21</f>
        <v>0</v>
      </c>
      <c r="D12" s="270">
        <f t="shared" si="0"/>
        <v>0</v>
      </c>
      <c r="E12" s="318">
        <f>+'BUDGET '!S21</f>
        <v>0</v>
      </c>
      <c r="F12" s="142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</row>
    <row r="13" spans="1:98" x14ac:dyDescent="0.2">
      <c r="A13" s="138">
        <f t="shared" si="1"/>
        <v>7</v>
      </c>
      <c r="B13" s="219">
        <f>+'BUDGET '!B22</f>
        <v>0</v>
      </c>
      <c r="C13" s="220">
        <f>+'BUDGET '!C22</f>
        <v>0</v>
      </c>
      <c r="D13" s="270">
        <f t="shared" si="0"/>
        <v>0</v>
      </c>
      <c r="E13" s="318">
        <f>+'BUDGET '!S22</f>
        <v>0</v>
      </c>
      <c r="F13" s="142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</row>
    <row r="14" spans="1:98" x14ac:dyDescent="0.2">
      <c r="A14" s="138">
        <f t="shared" si="1"/>
        <v>8</v>
      </c>
      <c r="B14" s="219">
        <f>+'BUDGET '!B23</f>
        <v>0</v>
      </c>
      <c r="C14" s="220">
        <f>+'BUDGET '!C23</f>
        <v>0</v>
      </c>
      <c r="D14" s="270">
        <f t="shared" si="0"/>
        <v>0</v>
      </c>
      <c r="E14" s="318">
        <f>+'BUDGET '!S23</f>
        <v>0</v>
      </c>
      <c r="F14" s="142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</row>
    <row r="15" spans="1:98" x14ac:dyDescent="0.2">
      <c r="A15" s="138">
        <f t="shared" si="1"/>
        <v>9</v>
      </c>
      <c r="B15" s="219">
        <f>+'BUDGET '!B24</f>
        <v>0</v>
      </c>
      <c r="C15" s="220">
        <f>+'BUDGET '!C24</f>
        <v>0</v>
      </c>
      <c r="D15" s="270">
        <f t="shared" si="0"/>
        <v>0</v>
      </c>
      <c r="E15" s="318">
        <f>+'BUDGET '!S24</f>
        <v>0</v>
      </c>
      <c r="F15" s="142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</row>
    <row r="16" spans="1:98" x14ac:dyDescent="0.2">
      <c r="A16" s="138">
        <f t="shared" si="1"/>
        <v>10</v>
      </c>
      <c r="B16" s="219">
        <f>+'BUDGET '!B25</f>
        <v>0</v>
      </c>
      <c r="C16" s="220">
        <f>+'BUDGET '!C25</f>
        <v>0</v>
      </c>
      <c r="D16" s="270">
        <f t="shared" si="0"/>
        <v>0</v>
      </c>
      <c r="E16" s="318">
        <f>+'BUDGET '!S25</f>
        <v>0</v>
      </c>
      <c r="F16" s="142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</row>
    <row r="17" spans="1:98" x14ac:dyDescent="0.2">
      <c r="A17" s="138">
        <f t="shared" si="1"/>
        <v>11</v>
      </c>
      <c r="B17" s="219">
        <f>+'BUDGET '!B26</f>
        <v>0</v>
      </c>
      <c r="C17" s="220">
        <f>+'BUDGET '!C26</f>
        <v>0</v>
      </c>
      <c r="D17" s="270">
        <f t="shared" si="0"/>
        <v>0</v>
      </c>
      <c r="E17" s="318">
        <f>+'BUDGET '!S26</f>
        <v>0</v>
      </c>
      <c r="F17" s="142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</row>
    <row r="18" spans="1:98" x14ac:dyDescent="0.2">
      <c r="A18" s="138">
        <f t="shared" si="1"/>
        <v>12</v>
      </c>
      <c r="B18" s="219">
        <f>+'BUDGET '!B27</f>
        <v>0</v>
      </c>
      <c r="C18" s="220">
        <f>+'BUDGET '!C27</f>
        <v>0</v>
      </c>
      <c r="D18" s="270">
        <f t="shared" si="0"/>
        <v>0</v>
      </c>
      <c r="E18" s="318">
        <f>+'BUDGET '!S27</f>
        <v>0</v>
      </c>
      <c r="F18" s="142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</row>
    <row r="19" spans="1:98" x14ac:dyDescent="0.2">
      <c r="A19" s="138">
        <f t="shared" si="1"/>
        <v>13</v>
      </c>
      <c r="B19" s="219">
        <f>+'BUDGET '!B28</f>
        <v>0</v>
      </c>
      <c r="C19" s="220">
        <f>+'BUDGET '!C28</f>
        <v>0</v>
      </c>
      <c r="D19" s="270">
        <f t="shared" si="0"/>
        <v>0</v>
      </c>
      <c r="E19" s="318">
        <f>+'BUDGET '!S28</f>
        <v>0</v>
      </c>
      <c r="F19" s="142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</row>
    <row r="20" spans="1:98" x14ac:dyDescent="0.2">
      <c r="A20" s="138">
        <f t="shared" si="1"/>
        <v>14</v>
      </c>
      <c r="B20" s="219">
        <f>+'BUDGET '!B29</f>
        <v>0</v>
      </c>
      <c r="C20" s="220">
        <f>+'BUDGET '!C29</f>
        <v>0</v>
      </c>
      <c r="D20" s="270">
        <f t="shared" si="0"/>
        <v>0</v>
      </c>
      <c r="E20" s="318">
        <f>+'BUDGET '!S29</f>
        <v>0</v>
      </c>
      <c r="F20" s="142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</row>
    <row r="21" spans="1:98" x14ac:dyDescent="0.2">
      <c r="A21" s="138">
        <f t="shared" si="1"/>
        <v>15</v>
      </c>
      <c r="B21" s="219">
        <f>+'BUDGET '!B30</f>
        <v>0</v>
      </c>
      <c r="C21" s="220">
        <f>+'BUDGET '!C30</f>
        <v>0</v>
      </c>
      <c r="D21" s="270">
        <f t="shared" si="0"/>
        <v>0</v>
      </c>
      <c r="E21" s="318">
        <f>+'BUDGET '!S30</f>
        <v>0</v>
      </c>
      <c r="F21" s="142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</row>
    <row r="22" spans="1:98" x14ac:dyDescent="0.2">
      <c r="A22" s="138">
        <f t="shared" si="1"/>
        <v>16</v>
      </c>
      <c r="B22" s="219">
        <f>+'BUDGET '!B31</f>
        <v>0</v>
      </c>
      <c r="C22" s="220">
        <f>+'BUDGET '!C31</f>
        <v>0</v>
      </c>
      <c r="D22" s="270">
        <f t="shared" si="0"/>
        <v>0</v>
      </c>
      <c r="E22" s="318">
        <f>+'BUDGET '!S31</f>
        <v>0</v>
      </c>
      <c r="F22" s="142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</row>
    <row r="23" spans="1:98" s="269" customFormat="1" x14ac:dyDescent="0.2">
      <c r="A23" s="138">
        <f t="shared" si="1"/>
        <v>17</v>
      </c>
      <c r="B23" s="219">
        <f>+'BUDGET '!B32</f>
        <v>0</v>
      </c>
      <c r="C23" s="220">
        <f>+'BUDGET '!C32</f>
        <v>0</v>
      </c>
      <c r="D23" s="270">
        <f t="shared" si="0"/>
        <v>0</v>
      </c>
      <c r="E23" s="318">
        <f>+'BUDGET '!S32</f>
        <v>0</v>
      </c>
      <c r="F23" s="142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</row>
    <row r="24" spans="1:98" s="269" customFormat="1" x14ac:dyDescent="0.2">
      <c r="A24" s="138">
        <f t="shared" si="1"/>
        <v>18</v>
      </c>
      <c r="B24" s="219">
        <f>+'BUDGET '!B33</f>
        <v>0</v>
      </c>
      <c r="C24" s="220">
        <f>+'BUDGET '!C33</f>
        <v>0</v>
      </c>
      <c r="D24" s="270">
        <f t="shared" si="0"/>
        <v>0</v>
      </c>
      <c r="E24" s="318">
        <f>+'BUDGET '!S33</f>
        <v>0</v>
      </c>
      <c r="F24" s="142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</row>
    <row r="25" spans="1:98" s="269" customFormat="1" x14ac:dyDescent="0.2">
      <c r="A25" s="138">
        <f t="shared" si="1"/>
        <v>19</v>
      </c>
      <c r="B25" s="219">
        <f>+'BUDGET '!B34</f>
        <v>0</v>
      </c>
      <c r="C25" s="220">
        <f>+'BUDGET '!C34</f>
        <v>0</v>
      </c>
      <c r="D25" s="270">
        <f t="shared" si="0"/>
        <v>0</v>
      </c>
      <c r="E25" s="318">
        <f>+'BUDGET '!S34</f>
        <v>0</v>
      </c>
      <c r="F25" s="142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</row>
    <row r="26" spans="1:98" s="269" customFormat="1" x14ac:dyDescent="0.2">
      <c r="A26" s="138">
        <f t="shared" si="1"/>
        <v>20</v>
      </c>
      <c r="B26" s="219">
        <f>+'BUDGET '!B35</f>
        <v>0</v>
      </c>
      <c r="C26" s="220">
        <f>+'BUDGET '!C35</f>
        <v>0</v>
      </c>
      <c r="D26" s="270">
        <f t="shared" si="0"/>
        <v>0</v>
      </c>
      <c r="E26" s="318">
        <f>+'BUDGET '!S35</f>
        <v>0</v>
      </c>
      <c r="F26" s="142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</row>
    <row r="27" spans="1:98" s="269" customFormat="1" x14ac:dyDescent="0.2">
      <c r="A27" s="138">
        <f t="shared" si="1"/>
        <v>21</v>
      </c>
      <c r="B27" s="219">
        <f>+'BUDGET '!B36</f>
        <v>0</v>
      </c>
      <c r="C27" s="220">
        <f>+'BUDGET '!C36</f>
        <v>0</v>
      </c>
      <c r="D27" s="270">
        <f t="shared" si="0"/>
        <v>0</v>
      </c>
      <c r="E27" s="318">
        <f>+'BUDGET '!S36</f>
        <v>0</v>
      </c>
      <c r="F27" s="142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</row>
    <row r="28" spans="1:98" s="269" customFormat="1" x14ac:dyDescent="0.2">
      <c r="A28" s="138">
        <f t="shared" si="1"/>
        <v>22</v>
      </c>
      <c r="B28" s="219">
        <f>+'BUDGET '!B37</f>
        <v>0</v>
      </c>
      <c r="C28" s="220">
        <f>+'BUDGET '!C37</f>
        <v>0</v>
      </c>
      <c r="D28" s="270">
        <f t="shared" si="0"/>
        <v>0</v>
      </c>
      <c r="E28" s="318">
        <f>+'BUDGET '!S37</f>
        <v>0</v>
      </c>
      <c r="F28" s="142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</row>
    <row r="29" spans="1:98" s="269" customFormat="1" x14ac:dyDescent="0.2">
      <c r="A29" s="138">
        <f t="shared" si="1"/>
        <v>23</v>
      </c>
      <c r="B29" s="219">
        <f>+'BUDGET '!B38</f>
        <v>0</v>
      </c>
      <c r="C29" s="220">
        <f>+'BUDGET '!C38</f>
        <v>0</v>
      </c>
      <c r="D29" s="270">
        <f t="shared" si="0"/>
        <v>0</v>
      </c>
      <c r="E29" s="318">
        <f>+'BUDGET '!S38</f>
        <v>0</v>
      </c>
      <c r="F29" s="142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</row>
    <row r="30" spans="1:98" s="334" customFormat="1" x14ac:dyDescent="0.2">
      <c r="A30" s="138">
        <f t="shared" si="1"/>
        <v>24</v>
      </c>
      <c r="B30" s="219">
        <f>+'BUDGET '!B40</f>
        <v>0</v>
      </c>
      <c r="C30" s="220">
        <f>+'BUDGET '!C40</f>
        <v>0</v>
      </c>
      <c r="D30" s="270"/>
      <c r="E30" s="318">
        <f>+'BUDGET '!S40</f>
        <v>0</v>
      </c>
      <c r="F30" s="142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</row>
    <row r="31" spans="1:98" x14ac:dyDescent="0.2">
      <c r="A31" s="138">
        <f t="shared" si="1"/>
        <v>25</v>
      </c>
      <c r="B31" s="219">
        <f>+'BUDGET '!B41</f>
        <v>0</v>
      </c>
      <c r="C31" s="220">
        <f>+'BUDGET '!C41</f>
        <v>0</v>
      </c>
      <c r="D31" s="270">
        <f t="shared" si="0"/>
        <v>0</v>
      </c>
      <c r="E31" s="318">
        <f>+'BUDGET '!S41</f>
        <v>0</v>
      </c>
      <c r="F31" s="142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</row>
    <row r="32" spans="1:98" x14ac:dyDescent="0.2">
      <c r="A32" s="138">
        <f t="shared" si="1"/>
        <v>26</v>
      </c>
      <c r="B32" s="389" t="s">
        <v>159</v>
      </c>
      <c r="C32" s="221"/>
      <c r="D32" s="30">
        <f t="shared" ref="D32" si="2">SUM(E32:E32)</f>
        <v>0</v>
      </c>
      <c r="E32" s="318">
        <f>+'BUDGET '!S53</f>
        <v>0</v>
      </c>
      <c r="F32" s="142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</row>
    <row r="33" spans="1:98" x14ac:dyDescent="0.2">
      <c r="A33" s="138">
        <f t="shared" si="1"/>
        <v>27</v>
      </c>
      <c r="B33" s="4"/>
      <c r="C33" s="221"/>
      <c r="D33" s="30"/>
      <c r="E33" s="317"/>
      <c r="F33" s="142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</row>
    <row r="34" spans="1:98" ht="15" x14ac:dyDescent="0.25">
      <c r="A34" s="138">
        <f t="shared" si="1"/>
        <v>28</v>
      </c>
      <c r="B34" s="222" t="s">
        <v>117</v>
      </c>
      <c r="C34" s="223"/>
      <c r="D34" s="30">
        <f>SUM(D6:D33)</f>
        <v>0</v>
      </c>
      <c r="E34" s="317">
        <f>SUM(E6:E33)</f>
        <v>0</v>
      </c>
      <c r="F34" s="142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</row>
    <row r="35" spans="1:98" ht="15" x14ac:dyDescent="0.25">
      <c r="A35" s="138">
        <f t="shared" si="1"/>
        <v>29</v>
      </c>
      <c r="B35" s="222"/>
      <c r="C35" s="223"/>
      <c r="D35" s="30"/>
      <c r="E35" s="317"/>
      <c r="F35" s="142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</row>
    <row r="36" spans="1:98" ht="15.75" thickBot="1" x14ac:dyDescent="0.3">
      <c r="A36" s="138">
        <f t="shared" si="1"/>
        <v>30</v>
      </c>
      <c r="B36" s="390" t="s">
        <v>160</v>
      </c>
      <c r="C36" s="223"/>
      <c r="D36" s="224">
        <f>SUM(E36:E36)</f>
        <v>0</v>
      </c>
      <c r="E36" s="319">
        <f>+'BUDGET '!S67</f>
        <v>0</v>
      </c>
      <c r="F36" s="225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</row>
    <row r="37" spans="1:98" ht="15.75" thickBot="1" x14ac:dyDescent="0.3">
      <c r="A37" s="226">
        <f>+A36+1</f>
        <v>31</v>
      </c>
      <c r="B37" s="227" t="s">
        <v>118</v>
      </c>
      <c r="C37" s="228"/>
      <c r="D37" s="229">
        <f>+D36+D34</f>
        <v>0</v>
      </c>
      <c r="E37" s="320">
        <f t="shared" ref="E37" si="3">+E36+E34</f>
        <v>0</v>
      </c>
      <c r="F37" s="230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</row>
    <row r="38" spans="1:98" ht="13.5" thickBot="1" x14ac:dyDescent="0.25">
      <c r="A38" s="231"/>
      <c r="B38" s="232"/>
      <c r="C38" s="233"/>
      <c r="D38" s="234"/>
      <c r="E38" s="234"/>
      <c r="F38" s="235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</row>
    <row r="39" spans="1:98" ht="13.5" thickBot="1" x14ac:dyDescent="0.25">
      <c r="A39" s="231"/>
      <c r="B39" s="232"/>
      <c r="C39" s="233"/>
      <c r="D39" s="234"/>
      <c r="E39" s="234"/>
      <c r="F39" s="235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</row>
    <row r="40" spans="1:98" ht="15" x14ac:dyDescent="0.25">
      <c r="A40" s="226">
        <f>+A37+1</f>
        <v>32</v>
      </c>
      <c r="B40" s="241" t="s">
        <v>119</v>
      </c>
      <c r="C40" s="236"/>
      <c r="D40" s="237">
        <f>+D34</f>
        <v>0</v>
      </c>
      <c r="E40" s="321">
        <f>+E34</f>
        <v>0</v>
      </c>
      <c r="F40" s="238" t="e">
        <f>+#REF!+F34</f>
        <v>#REF!</v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</row>
    <row r="41" spans="1:98" ht="15" x14ac:dyDescent="0.25">
      <c r="A41" s="226">
        <f t="shared" ref="A41:A45" si="4">+A40+1</f>
        <v>33</v>
      </c>
      <c r="B41" s="242" t="s">
        <v>120</v>
      </c>
      <c r="C41" s="243"/>
      <c r="D41" s="30">
        <f>+D36</f>
        <v>0</v>
      </c>
      <c r="E41" s="317">
        <f>+E36</f>
        <v>0</v>
      </c>
      <c r="F41" s="142"/>
      <c r="G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</row>
    <row r="42" spans="1:98" ht="15" x14ac:dyDescent="0.25">
      <c r="A42" s="226">
        <f t="shared" si="4"/>
        <v>34</v>
      </c>
      <c r="B42" s="242" t="s">
        <v>121</v>
      </c>
      <c r="C42" s="243"/>
      <c r="D42" s="30">
        <f t="shared" ref="D42:E42" si="5">SUM(D40:D41)</f>
        <v>0</v>
      </c>
      <c r="E42" s="317">
        <f t="shared" si="5"/>
        <v>0</v>
      </c>
      <c r="F42" s="142" t="e">
        <f>SUM(F40:F40)</f>
        <v>#REF!</v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</row>
    <row r="43" spans="1:98" ht="15.75" thickBot="1" x14ac:dyDescent="0.3">
      <c r="A43" s="226">
        <f t="shared" si="4"/>
        <v>35</v>
      </c>
      <c r="B43" s="244" t="s">
        <v>122</v>
      </c>
      <c r="C43" s="236"/>
      <c r="D43" s="224">
        <f>SUM(E43:E43)</f>
        <v>0</v>
      </c>
      <c r="E43" s="319">
        <f>+'BUDGET '!S74+'BUDGET '!S81+'BUDGET '!S88+'BUDGET '!S101+'BUDGET '!S109+'BUDGET '!S117+'BUDGET '!S125</f>
        <v>0</v>
      </c>
      <c r="F43" s="238">
        <v>0</v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</row>
    <row r="44" spans="1:98" ht="15" x14ac:dyDescent="0.25">
      <c r="A44" s="226">
        <f t="shared" si="4"/>
        <v>36</v>
      </c>
      <c r="B44" s="242" t="s">
        <v>123</v>
      </c>
      <c r="C44" s="243"/>
      <c r="D44" s="237">
        <f>SUM(E44:E44)</f>
        <v>0</v>
      </c>
      <c r="E44" s="321">
        <f t="shared" ref="E44:F44" si="6">SUM(E42:E43)</f>
        <v>0</v>
      </c>
      <c r="F44" s="142" t="e">
        <f t="shared" si="6"/>
        <v>#REF!</v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</row>
    <row r="45" spans="1:98" ht="15.75" thickBot="1" x14ac:dyDescent="0.3">
      <c r="A45" s="226">
        <f t="shared" si="4"/>
        <v>37</v>
      </c>
      <c r="B45" s="245" t="s">
        <v>124</v>
      </c>
      <c r="C45" s="246"/>
      <c r="D45" s="247" t="e">
        <f t="shared" ref="D45:F45" si="7">D43/D44</f>
        <v>#DIV/0!</v>
      </c>
      <c r="E45" s="322" t="e">
        <f t="shared" si="7"/>
        <v>#DIV/0!</v>
      </c>
      <c r="F45" s="248" t="e">
        <f t="shared" si="7"/>
        <v>#REF!</v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</row>
    <row r="46" spans="1:98" ht="13.5" thickBot="1" x14ac:dyDescent="0.25">
      <c r="A46" s="231"/>
      <c r="B46" s="232"/>
      <c r="C46" s="233"/>
      <c r="D46" s="249"/>
      <c r="E46" s="234"/>
      <c r="F46" s="235"/>
      <c r="G46" s="372"/>
      <c r="H46" s="372"/>
      <c r="I46" s="371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</row>
    <row r="47" spans="1:98" ht="15" x14ac:dyDescent="0.25">
      <c r="A47" s="240">
        <f>+A45+1</f>
        <v>38</v>
      </c>
      <c r="B47" s="241" t="s">
        <v>171</v>
      </c>
      <c r="C47" s="236"/>
      <c r="D47" s="313"/>
      <c r="E47" s="323">
        <f>SUM('STAFF ALLOCATION'!N35:Q35)</f>
        <v>0</v>
      </c>
      <c r="F47" s="250">
        <v>1.375</v>
      </c>
      <c r="G47" s="369"/>
      <c r="H47" s="369"/>
      <c r="I47" s="370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</row>
    <row r="48" spans="1:98" ht="15" x14ac:dyDescent="0.25">
      <c r="A48" s="240">
        <f>+A47+1</f>
        <v>39</v>
      </c>
      <c r="B48" s="242" t="s">
        <v>125</v>
      </c>
      <c r="C48" s="243"/>
      <c r="D48" s="314"/>
      <c r="E48" s="324">
        <f>SUM(E47:E47)</f>
        <v>0</v>
      </c>
      <c r="F48" s="251">
        <v>1.375</v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</row>
    <row r="49" spans="1:98" ht="15.75" thickBot="1" x14ac:dyDescent="0.3">
      <c r="A49" s="240">
        <f>+A48+1</f>
        <v>40</v>
      </c>
      <c r="B49" s="252" t="s">
        <v>126</v>
      </c>
      <c r="C49" s="243"/>
      <c r="D49" s="315"/>
      <c r="E49" s="321" t="e">
        <f>E42/E48</f>
        <v>#DIV/0!</v>
      </c>
      <c r="F49" s="238" t="e">
        <f>F42/F48</f>
        <v>#REF!</v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</row>
    <row r="50" spans="1:98" ht="13.5" thickBot="1" x14ac:dyDescent="0.25">
      <c r="A50" s="231"/>
      <c r="B50" s="232"/>
      <c r="C50" s="233"/>
      <c r="D50" s="234"/>
      <c r="E50" s="234"/>
      <c r="F50" s="235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</row>
    <row r="51" spans="1:98" s="269" customFormat="1" ht="15" x14ac:dyDescent="0.25">
      <c r="A51" s="276">
        <f>+A49+1</f>
        <v>41</v>
      </c>
      <c r="B51" s="386" t="s">
        <v>133</v>
      </c>
      <c r="C51" s="277"/>
      <c r="D51" s="278"/>
      <c r="E51" s="325"/>
      <c r="F51" s="328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  <c r="CA51" s="271"/>
      <c r="CB51" s="271"/>
      <c r="CC51" s="271"/>
      <c r="CD51" s="271"/>
      <c r="CE51" s="271"/>
      <c r="CF51" s="271"/>
      <c r="CG51" s="271"/>
      <c r="CH51" s="271"/>
      <c r="CI51" s="271"/>
      <c r="CJ51" s="271"/>
      <c r="CK51" s="271"/>
      <c r="CL51" s="271"/>
      <c r="CM51" s="271"/>
      <c r="CN51" s="271"/>
      <c r="CO51" s="271"/>
      <c r="CP51" s="271"/>
      <c r="CQ51" s="271"/>
      <c r="CR51" s="271"/>
      <c r="CS51" s="271"/>
      <c r="CT51" s="271"/>
    </row>
    <row r="52" spans="1:98" s="269" customFormat="1" ht="15" x14ac:dyDescent="0.25">
      <c r="A52" s="279">
        <f>+A51+1</f>
        <v>42</v>
      </c>
      <c r="B52" s="387" t="s">
        <v>134</v>
      </c>
      <c r="C52" s="221"/>
      <c r="D52" s="270"/>
      <c r="E52" s="326"/>
      <c r="F52" s="329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</row>
    <row r="53" spans="1:98" s="269" customFormat="1" ht="15.75" thickBot="1" x14ac:dyDescent="0.3">
      <c r="A53" s="280">
        <f>+A52+1</f>
        <v>43</v>
      </c>
      <c r="B53" s="388" t="s">
        <v>135</v>
      </c>
      <c r="C53" s="239"/>
      <c r="D53" s="281"/>
      <c r="E53" s="327"/>
      <c r="F53" s="330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</row>
    <row r="54" spans="1:98" s="269" customFormat="1" ht="13.5" thickBot="1" x14ac:dyDescent="0.25">
      <c r="A54" s="282"/>
      <c r="B54" s="283"/>
      <c r="C54" s="284"/>
      <c r="D54" s="285"/>
      <c r="E54" s="285"/>
      <c r="F54" s="286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</row>
    <row r="55" spans="1:98" s="269" customFormat="1" ht="13.5" thickBot="1" x14ac:dyDescent="0.25">
      <c r="A55" s="287"/>
      <c r="B55" s="272"/>
      <c r="C55" s="273"/>
      <c r="D55" s="273"/>
      <c r="E55" s="274"/>
      <c r="F55" s="275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</row>
    <row r="56" spans="1:98" s="269" customFormat="1" ht="13.5" thickTop="1" x14ac:dyDescent="0.2"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</row>
    <row r="57" spans="1:98" ht="15.75" x14ac:dyDescent="0.25">
      <c r="A57" s="331" t="s">
        <v>142</v>
      </c>
      <c r="C57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</row>
    <row r="58" spans="1:98" x14ac:dyDescent="0.2">
      <c r="C5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</row>
    <row r="59" spans="1:98" x14ac:dyDescent="0.2">
      <c r="C59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</row>
    <row r="60" spans="1:98" x14ac:dyDescent="0.2">
      <c r="C60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</row>
    <row r="61" spans="1:98" x14ac:dyDescent="0.2">
      <c r="C61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</row>
    <row r="62" spans="1:98" x14ac:dyDescent="0.2">
      <c r="C62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</row>
    <row r="63" spans="1:98" x14ac:dyDescent="0.2">
      <c r="C63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</row>
    <row r="64" spans="1:98" x14ac:dyDescent="0.2">
      <c r="C64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</row>
    <row r="65" spans="3:98" x14ac:dyDescent="0.2">
      <c r="C65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</row>
    <row r="66" spans="3:98" x14ac:dyDescent="0.2">
      <c r="C66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</row>
    <row r="67" spans="3:98" x14ac:dyDescent="0.2">
      <c r="C67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218"/>
    </row>
    <row r="68" spans="3:98" x14ac:dyDescent="0.2">
      <c r="C6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</row>
    <row r="69" spans="3:98" x14ac:dyDescent="0.2">
      <c r="C69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8"/>
      <c r="CT69" s="218"/>
    </row>
    <row r="70" spans="3:98" x14ac:dyDescent="0.2">
      <c r="C70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</row>
    <row r="71" spans="3:98" x14ac:dyDescent="0.2">
      <c r="C71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8"/>
      <c r="CT71" s="218"/>
    </row>
    <row r="72" spans="3:98" x14ac:dyDescent="0.2">
      <c r="C72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218"/>
    </row>
    <row r="73" spans="3:98" x14ac:dyDescent="0.2">
      <c r="C73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8"/>
      <c r="CT73" s="218"/>
    </row>
    <row r="74" spans="3:98" x14ac:dyDescent="0.2">
      <c r="C74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8"/>
      <c r="CT74" s="218"/>
    </row>
    <row r="75" spans="3:98" x14ac:dyDescent="0.2">
      <c r="C75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</row>
    <row r="76" spans="3:98" x14ac:dyDescent="0.2">
      <c r="C76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8"/>
      <c r="CT76" s="218"/>
    </row>
    <row r="77" spans="3:98" x14ac:dyDescent="0.2">
      <c r="C77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8"/>
      <c r="CT77" s="218"/>
    </row>
    <row r="78" spans="3:98" x14ac:dyDescent="0.2">
      <c r="C7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8"/>
      <c r="CT78" s="218"/>
    </row>
    <row r="79" spans="3:98" x14ac:dyDescent="0.2">
      <c r="C79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8"/>
      <c r="CT79" s="218"/>
    </row>
    <row r="80" spans="3:98" x14ac:dyDescent="0.2">
      <c r="C80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</row>
    <row r="81" spans="3:98" x14ac:dyDescent="0.2">
      <c r="C81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</row>
    <row r="82" spans="3:98" x14ac:dyDescent="0.2">
      <c r="C82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8"/>
      <c r="CT82" s="218"/>
    </row>
    <row r="83" spans="3:98" x14ac:dyDescent="0.2">
      <c r="C83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</row>
    <row r="84" spans="3:98" x14ac:dyDescent="0.2">
      <c r="C84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8"/>
      <c r="CT84" s="218"/>
    </row>
    <row r="85" spans="3:98" x14ac:dyDescent="0.2">
      <c r="C85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8"/>
      <c r="CT85" s="218"/>
    </row>
    <row r="86" spans="3:98" x14ac:dyDescent="0.2">
      <c r="C86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8"/>
      <c r="CT86" s="218"/>
    </row>
    <row r="87" spans="3:98" x14ac:dyDescent="0.2">
      <c r="C87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</row>
    <row r="88" spans="3:98" x14ac:dyDescent="0.2">
      <c r="C8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</row>
    <row r="89" spans="3:98" x14ac:dyDescent="0.2">
      <c r="C89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</row>
    <row r="90" spans="3:98" x14ac:dyDescent="0.2">
      <c r="C90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218"/>
    </row>
    <row r="91" spans="3:98" x14ac:dyDescent="0.2">
      <c r="C91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8"/>
      <c r="CT91" s="218"/>
    </row>
    <row r="92" spans="3:98" x14ac:dyDescent="0.2">
      <c r="C92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8"/>
      <c r="CT92" s="218"/>
    </row>
    <row r="93" spans="3:98" x14ac:dyDescent="0.2">
      <c r="C93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</row>
    <row r="94" spans="3:98" x14ac:dyDescent="0.2">
      <c r="C94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  <c r="CP94" s="218"/>
      <c r="CQ94" s="218"/>
      <c r="CR94" s="218"/>
      <c r="CS94" s="218"/>
      <c r="CT94" s="218"/>
    </row>
    <row r="95" spans="3:98" x14ac:dyDescent="0.2">
      <c r="C95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8"/>
      <c r="CQ95" s="218"/>
      <c r="CR95" s="218"/>
      <c r="CS95" s="218"/>
      <c r="CT95" s="218"/>
    </row>
    <row r="96" spans="3:98" x14ac:dyDescent="0.2">
      <c r="C96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</row>
    <row r="97" spans="3:98" x14ac:dyDescent="0.2">
      <c r="C97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18"/>
      <c r="CR97" s="218"/>
      <c r="CS97" s="218"/>
      <c r="CT97" s="218"/>
    </row>
    <row r="98" spans="3:98" x14ac:dyDescent="0.2">
      <c r="C9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  <c r="CP98" s="218"/>
      <c r="CQ98" s="218"/>
      <c r="CR98" s="218"/>
      <c r="CS98" s="218"/>
      <c r="CT98" s="218"/>
    </row>
    <row r="99" spans="3:98" x14ac:dyDescent="0.2">
      <c r="C99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</row>
    <row r="100" spans="3:98" x14ac:dyDescent="0.2">
      <c r="C100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</row>
    <row r="101" spans="3:98" x14ac:dyDescent="0.2">
      <c r="C101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8"/>
      <c r="CQ101" s="218"/>
      <c r="CR101" s="218"/>
      <c r="CS101" s="218"/>
      <c r="CT101" s="218"/>
    </row>
    <row r="102" spans="3:98" x14ac:dyDescent="0.2">
      <c r="C102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</row>
    <row r="103" spans="3:98" x14ac:dyDescent="0.2">
      <c r="C103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  <c r="CP103" s="218"/>
      <c r="CQ103" s="218"/>
      <c r="CR103" s="218"/>
      <c r="CS103" s="218"/>
      <c r="CT103" s="218"/>
    </row>
    <row r="104" spans="3:98" x14ac:dyDescent="0.2">
      <c r="C104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  <c r="CP104" s="218"/>
      <c r="CQ104" s="218"/>
      <c r="CR104" s="218"/>
      <c r="CS104" s="218"/>
      <c r="CT104" s="218"/>
    </row>
    <row r="105" spans="3:98" x14ac:dyDescent="0.2">
      <c r="C105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  <c r="CP105" s="218"/>
      <c r="CQ105" s="218"/>
      <c r="CR105" s="218"/>
      <c r="CS105" s="218"/>
      <c r="CT105" s="218"/>
    </row>
    <row r="106" spans="3:98" x14ac:dyDescent="0.2">
      <c r="C106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</row>
    <row r="107" spans="3:98" x14ac:dyDescent="0.2">
      <c r="C107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</row>
    <row r="108" spans="3:98" x14ac:dyDescent="0.2">
      <c r="C10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</row>
    <row r="109" spans="3:98" x14ac:dyDescent="0.2">
      <c r="C109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</row>
    <row r="110" spans="3:98" x14ac:dyDescent="0.2">
      <c r="C110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  <c r="CP110" s="218"/>
      <c r="CQ110" s="218"/>
      <c r="CR110" s="218"/>
      <c r="CS110" s="218"/>
      <c r="CT110" s="218"/>
    </row>
    <row r="111" spans="3:98" x14ac:dyDescent="0.2">
      <c r="C111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/>
      <c r="CR111" s="218"/>
      <c r="CS111" s="218"/>
      <c r="CT111" s="218"/>
    </row>
    <row r="112" spans="3:98" x14ac:dyDescent="0.2">
      <c r="C112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</row>
    <row r="113" spans="3:98" x14ac:dyDescent="0.2">
      <c r="C113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</row>
    <row r="114" spans="3:98" x14ac:dyDescent="0.2">
      <c r="C114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  <c r="CL114" s="218"/>
      <c r="CM114" s="218"/>
      <c r="CN114" s="218"/>
      <c r="CO114" s="218"/>
      <c r="CP114" s="218"/>
      <c r="CQ114" s="218"/>
      <c r="CR114" s="218"/>
      <c r="CS114" s="218"/>
      <c r="CT114" s="218"/>
    </row>
    <row r="115" spans="3:98" x14ac:dyDescent="0.2">
      <c r="C115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  <c r="CL115" s="218"/>
      <c r="CM115" s="218"/>
      <c r="CN115" s="218"/>
      <c r="CO115" s="218"/>
      <c r="CP115" s="218"/>
      <c r="CQ115" s="218"/>
      <c r="CR115" s="218"/>
      <c r="CS115" s="218"/>
      <c r="CT115" s="218"/>
    </row>
    <row r="116" spans="3:98" x14ac:dyDescent="0.2">
      <c r="C116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  <c r="CL116" s="218"/>
      <c r="CM116" s="218"/>
      <c r="CN116" s="218"/>
      <c r="CO116" s="218"/>
      <c r="CP116" s="218"/>
      <c r="CQ116" s="218"/>
      <c r="CR116" s="218"/>
      <c r="CS116" s="218"/>
      <c r="CT116" s="218"/>
    </row>
    <row r="117" spans="3:98" x14ac:dyDescent="0.2">
      <c r="C117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  <c r="CL117" s="218"/>
      <c r="CM117" s="218"/>
      <c r="CN117" s="218"/>
      <c r="CO117" s="218"/>
      <c r="CP117" s="218"/>
      <c r="CQ117" s="218"/>
      <c r="CR117" s="218"/>
      <c r="CS117" s="218"/>
      <c r="CT117" s="218"/>
    </row>
    <row r="118" spans="3:98" x14ac:dyDescent="0.2">
      <c r="C1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  <c r="CL118" s="218"/>
      <c r="CM118" s="218"/>
      <c r="CN118" s="218"/>
      <c r="CO118" s="218"/>
      <c r="CP118" s="218"/>
      <c r="CQ118" s="218"/>
      <c r="CR118" s="218"/>
      <c r="CS118" s="218"/>
      <c r="CT118" s="218"/>
    </row>
    <row r="119" spans="3:98" x14ac:dyDescent="0.2">
      <c r="C119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  <c r="CL119" s="218"/>
      <c r="CM119" s="218"/>
      <c r="CN119" s="218"/>
      <c r="CO119" s="218"/>
      <c r="CP119" s="218"/>
      <c r="CQ119" s="218"/>
      <c r="CR119" s="218"/>
      <c r="CS119" s="218"/>
      <c r="CT119" s="218"/>
    </row>
    <row r="120" spans="3:98" x14ac:dyDescent="0.2">
      <c r="C120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  <c r="CL120" s="218"/>
      <c r="CM120" s="218"/>
      <c r="CN120" s="218"/>
      <c r="CO120" s="218"/>
      <c r="CP120" s="218"/>
      <c r="CQ120" s="218"/>
      <c r="CR120" s="218"/>
      <c r="CS120" s="218"/>
      <c r="CT120" s="218"/>
    </row>
    <row r="121" spans="3:98" x14ac:dyDescent="0.2">
      <c r="C121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  <c r="CP121" s="218"/>
      <c r="CQ121" s="218"/>
      <c r="CR121" s="218"/>
      <c r="CS121" s="218"/>
      <c r="CT121" s="218"/>
    </row>
    <row r="122" spans="3:98" x14ac:dyDescent="0.2">
      <c r="C122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  <c r="CL122" s="218"/>
      <c r="CM122" s="218"/>
      <c r="CN122" s="218"/>
      <c r="CO122" s="218"/>
      <c r="CP122" s="218"/>
      <c r="CQ122" s="218"/>
      <c r="CR122" s="218"/>
      <c r="CS122" s="218"/>
      <c r="CT122" s="218"/>
    </row>
    <row r="123" spans="3:98" x14ac:dyDescent="0.2">
      <c r="C123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  <c r="CL123" s="218"/>
      <c r="CM123" s="218"/>
      <c r="CN123" s="218"/>
      <c r="CO123" s="218"/>
      <c r="CP123" s="218"/>
      <c r="CQ123" s="218"/>
      <c r="CR123" s="218"/>
      <c r="CS123" s="218"/>
      <c r="CT123" s="218"/>
    </row>
    <row r="124" spans="3:98" x14ac:dyDescent="0.2">
      <c r="C124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  <c r="CL124" s="218"/>
      <c r="CM124" s="218"/>
      <c r="CN124" s="218"/>
      <c r="CO124" s="218"/>
      <c r="CP124" s="218"/>
      <c r="CQ124" s="218"/>
      <c r="CR124" s="218"/>
      <c r="CS124" s="218"/>
      <c r="CT124" s="218"/>
    </row>
    <row r="125" spans="3:98" x14ac:dyDescent="0.2">
      <c r="C125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  <c r="CL125" s="218"/>
      <c r="CM125" s="218"/>
      <c r="CN125" s="218"/>
      <c r="CO125" s="218"/>
      <c r="CP125" s="218"/>
      <c r="CQ125" s="218"/>
      <c r="CR125" s="218"/>
      <c r="CS125" s="218"/>
      <c r="CT125" s="218"/>
    </row>
    <row r="126" spans="3:98" x14ac:dyDescent="0.2">
      <c r="C126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  <c r="CL126" s="218"/>
      <c r="CM126" s="218"/>
      <c r="CN126" s="218"/>
      <c r="CO126" s="218"/>
      <c r="CP126" s="218"/>
      <c r="CQ126" s="218"/>
      <c r="CR126" s="218"/>
      <c r="CS126" s="218"/>
      <c r="CT126" s="218"/>
    </row>
    <row r="127" spans="3:98" x14ac:dyDescent="0.2">
      <c r="C127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  <c r="CL127" s="218"/>
      <c r="CM127" s="218"/>
      <c r="CN127" s="218"/>
      <c r="CO127" s="218"/>
      <c r="CP127" s="218"/>
      <c r="CQ127" s="218"/>
      <c r="CR127" s="218"/>
      <c r="CS127" s="218"/>
      <c r="CT127" s="218"/>
    </row>
    <row r="128" spans="3:98" x14ac:dyDescent="0.2">
      <c r="C12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  <c r="CL128" s="218"/>
      <c r="CM128" s="218"/>
      <c r="CN128" s="218"/>
      <c r="CO128" s="218"/>
      <c r="CP128" s="218"/>
      <c r="CQ128" s="218"/>
      <c r="CR128" s="218"/>
      <c r="CS128" s="218"/>
      <c r="CT128" s="218"/>
    </row>
    <row r="129" spans="3:98" x14ac:dyDescent="0.2">
      <c r="C129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</row>
    <row r="130" spans="3:98" x14ac:dyDescent="0.2">
      <c r="C130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  <c r="CL130" s="218"/>
      <c r="CM130" s="218"/>
      <c r="CN130" s="218"/>
      <c r="CO130" s="218"/>
      <c r="CP130" s="218"/>
      <c r="CQ130" s="218"/>
      <c r="CR130" s="218"/>
      <c r="CS130" s="218"/>
      <c r="CT130" s="218"/>
    </row>
    <row r="131" spans="3:98" x14ac:dyDescent="0.2">
      <c r="C131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  <c r="CL131" s="218"/>
      <c r="CM131" s="218"/>
      <c r="CN131" s="218"/>
      <c r="CO131" s="218"/>
      <c r="CP131" s="218"/>
      <c r="CQ131" s="218"/>
      <c r="CR131" s="218"/>
      <c r="CS131" s="218"/>
      <c r="CT131" s="218"/>
    </row>
    <row r="132" spans="3:98" x14ac:dyDescent="0.2">
      <c r="C132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  <c r="CL132" s="218"/>
      <c r="CM132" s="218"/>
      <c r="CN132" s="218"/>
      <c r="CO132" s="218"/>
      <c r="CP132" s="218"/>
      <c r="CQ132" s="218"/>
      <c r="CR132" s="218"/>
      <c r="CS132" s="218"/>
      <c r="CT132" s="218"/>
    </row>
    <row r="133" spans="3:98" x14ac:dyDescent="0.2">
      <c r="C133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  <c r="CL133" s="218"/>
      <c r="CM133" s="218"/>
      <c r="CN133" s="218"/>
      <c r="CO133" s="218"/>
      <c r="CP133" s="218"/>
      <c r="CQ133" s="218"/>
      <c r="CR133" s="218"/>
      <c r="CS133" s="218"/>
      <c r="CT133" s="218"/>
    </row>
    <row r="134" spans="3:98" x14ac:dyDescent="0.2">
      <c r="C134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  <c r="CL134" s="218"/>
      <c r="CM134" s="218"/>
      <c r="CN134" s="218"/>
      <c r="CO134" s="218"/>
      <c r="CP134" s="218"/>
      <c r="CQ134" s="218"/>
      <c r="CR134" s="218"/>
      <c r="CS134" s="218"/>
      <c r="CT134" s="218"/>
    </row>
    <row r="135" spans="3:98" x14ac:dyDescent="0.2">
      <c r="C135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  <c r="CL135" s="218"/>
      <c r="CM135" s="218"/>
      <c r="CN135" s="218"/>
      <c r="CO135" s="218"/>
      <c r="CP135" s="218"/>
      <c r="CQ135" s="218"/>
      <c r="CR135" s="218"/>
      <c r="CS135" s="218"/>
      <c r="CT135" s="218"/>
    </row>
    <row r="136" spans="3:98" x14ac:dyDescent="0.2">
      <c r="C136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  <c r="CL136" s="218"/>
      <c r="CM136" s="218"/>
      <c r="CN136" s="218"/>
      <c r="CO136" s="218"/>
      <c r="CP136" s="218"/>
      <c r="CQ136" s="218"/>
      <c r="CR136" s="218"/>
      <c r="CS136" s="218"/>
      <c r="CT136" s="218"/>
    </row>
    <row r="137" spans="3:98" x14ac:dyDescent="0.2">
      <c r="C137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  <c r="CL137" s="218"/>
      <c r="CM137" s="218"/>
      <c r="CN137" s="218"/>
      <c r="CO137" s="218"/>
      <c r="CP137" s="218"/>
      <c r="CQ137" s="218"/>
      <c r="CR137" s="218"/>
      <c r="CS137" s="218"/>
      <c r="CT137" s="218"/>
    </row>
    <row r="138" spans="3:98" x14ac:dyDescent="0.2">
      <c r="C13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8"/>
      <c r="CM138" s="218"/>
      <c r="CN138" s="218"/>
      <c r="CO138" s="218"/>
      <c r="CP138" s="218"/>
      <c r="CQ138" s="218"/>
      <c r="CR138" s="218"/>
      <c r="CS138" s="218"/>
      <c r="CT138" s="218"/>
    </row>
    <row r="139" spans="3:98" x14ac:dyDescent="0.2">
      <c r="C139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  <c r="CL139" s="218"/>
      <c r="CM139" s="218"/>
      <c r="CN139" s="218"/>
      <c r="CO139" s="218"/>
      <c r="CP139" s="218"/>
      <c r="CQ139" s="218"/>
      <c r="CR139" s="218"/>
      <c r="CS139" s="218"/>
      <c r="CT139" s="218"/>
    </row>
    <row r="140" spans="3:98" x14ac:dyDescent="0.2">
      <c r="C140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  <c r="CP140" s="218"/>
      <c r="CQ140" s="218"/>
      <c r="CR140" s="218"/>
      <c r="CS140" s="218"/>
      <c r="CT140" s="218"/>
    </row>
    <row r="141" spans="3:98" x14ac:dyDescent="0.2">
      <c r="C141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  <c r="CL141" s="218"/>
      <c r="CM141" s="218"/>
      <c r="CN141" s="218"/>
      <c r="CO141" s="218"/>
      <c r="CP141" s="218"/>
      <c r="CQ141" s="218"/>
      <c r="CR141" s="218"/>
      <c r="CS141" s="218"/>
      <c r="CT141" s="218"/>
    </row>
    <row r="142" spans="3:98" x14ac:dyDescent="0.2">
      <c r="C142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  <c r="CL142" s="218"/>
      <c r="CM142" s="218"/>
      <c r="CN142" s="218"/>
      <c r="CO142" s="218"/>
      <c r="CP142" s="218"/>
      <c r="CQ142" s="218"/>
      <c r="CR142" s="218"/>
      <c r="CS142" s="218"/>
      <c r="CT142" s="218"/>
    </row>
    <row r="143" spans="3:98" x14ac:dyDescent="0.2">
      <c r="C143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</row>
    <row r="144" spans="3:98" x14ac:dyDescent="0.2">
      <c r="C144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  <c r="CP144" s="218"/>
      <c r="CQ144" s="218"/>
      <c r="CR144" s="218"/>
      <c r="CS144" s="218"/>
      <c r="CT144" s="218"/>
    </row>
    <row r="145" spans="3:98" x14ac:dyDescent="0.2">
      <c r="C145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  <c r="CP145" s="218"/>
      <c r="CQ145" s="218"/>
      <c r="CR145" s="218"/>
      <c r="CS145" s="218"/>
      <c r="CT145" s="218"/>
    </row>
    <row r="146" spans="3:98" x14ac:dyDescent="0.2">
      <c r="C146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  <c r="CL146" s="218"/>
      <c r="CM146" s="218"/>
      <c r="CN146" s="218"/>
      <c r="CO146" s="218"/>
      <c r="CP146" s="218"/>
      <c r="CQ146" s="218"/>
      <c r="CR146" s="218"/>
      <c r="CS146" s="218"/>
      <c r="CT146" s="218"/>
    </row>
    <row r="147" spans="3:98" x14ac:dyDescent="0.2">
      <c r="C147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  <c r="CL147" s="218"/>
      <c r="CM147" s="218"/>
      <c r="CN147" s="218"/>
      <c r="CO147" s="218"/>
      <c r="CP147" s="218"/>
      <c r="CQ147" s="218"/>
      <c r="CR147" s="218"/>
      <c r="CS147" s="218"/>
      <c r="CT147" s="218"/>
    </row>
    <row r="148" spans="3:98" x14ac:dyDescent="0.2">
      <c r="C14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  <c r="CL148" s="218"/>
      <c r="CM148" s="218"/>
      <c r="CN148" s="218"/>
      <c r="CO148" s="218"/>
      <c r="CP148" s="218"/>
      <c r="CQ148" s="218"/>
      <c r="CR148" s="218"/>
      <c r="CS148" s="218"/>
      <c r="CT148" s="218"/>
    </row>
    <row r="149" spans="3:98" x14ac:dyDescent="0.2">
      <c r="C149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  <c r="CL149" s="218"/>
      <c r="CM149" s="218"/>
      <c r="CN149" s="218"/>
      <c r="CO149" s="218"/>
      <c r="CP149" s="218"/>
      <c r="CQ149" s="218"/>
      <c r="CR149" s="218"/>
      <c r="CS149" s="218"/>
      <c r="CT149" s="218"/>
    </row>
    <row r="150" spans="3:98" x14ac:dyDescent="0.2">
      <c r="C150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</row>
    <row r="151" spans="3:98" x14ac:dyDescent="0.2">
      <c r="C151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  <c r="CL151" s="218"/>
      <c r="CM151" s="218"/>
      <c r="CN151" s="218"/>
      <c r="CO151" s="218"/>
      <c r="CP151" s="218"/>
      <c r="CQ151" s="218"/>
      <c r="CR151" s="218"/>
      <c r="CS151" s="218"/>
      <c r="CT151" s="218"/>
    </row>
    <row r="152" spans="3:98" x14ac:dyDescent="0.2">
      <c r="C152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  <c r="CP152" s="218"/>
      <c r="CQ152" s="218"/>
      <c r="CR152" s="218"/>
      <c r="CS152" s="218"/>
      <c r="CT152" s="218"/>
    </row>
    <row r="153" spans="3:98" x14ac:dyDescent="0.2">
      <c r="C153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  <c r="CP153" s="218"/>
      <c r="CQ153" s="218"/>
      <c r="CR153" s="218"/>
      <c r="CS153" s="218"/>
      <c r="CT153" s="218"/>
    </row>
    <row r="154" spans="3:98" x14ac:dyDescent="0.2">
      <c r="C154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  <c r="CL154" s="218"/>
      <c r="CM154" s="218"/>
      <c r="CN154" s="218"/>
      <c r="CO154" s="218"/>
      <c r="CP154" s="218"/>
      <c r="CQ154" s="218"/>
      <c r="CR154" s="218"/>
      <c r="CS154" s="218"/>
      <c r="CT154" s="218"/>
    </row>
    <row r="155" spans="3:98" x14ac:dyDescent="0.2">
      <c r="C155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  <c r="CL155" s="218"/>
      <c r="CM155" s="218"/>
      <c r="CN155" s="218"/>
      <c r="CO155" s="218"/>
      <c r="CP155" s="218"/>
      <c r="CQ155" s="218"/>
      <c r="CR155" s="218"/>
      <c r="CS155" s="218"/>
      <c r="CT155" s="218"/>
    </row>
    <row r="156" spans="3:98" x14ac:dyDescent="0.2">
      <c r="C156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  <c r="CL156" s="218"/>
      <c r="CM156" s="218"/>
      <c r="CN156" s="218"/>
      <c r="CO156" s="218"/>
      <c r="CP156" s="218"/>
      <c r="CQ156" s="218"/>
      <c r="CR156" s="218"/>
      <c r="CS156" s="218"/>
      <c r="CT156" s="218"/>
    </row>
    <row r="157" spans="3:98" x14ac:dyDescent="0.2">
      <c r="C157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  <c r="CL157" s="218"/>
      <c r="CM157" s="218"/>
      <c r="CN157" s="218"/>
      <c r="CO157" s="218"/>
      <c r="CP157" s="218"/>
      <c r="CQ157" s="218"/>
      <c r="CR157" s="218"/>
      <c r="CS157" s="218"/>
      <c r="CT157" s="218"/>
    </row>
    <row r="158" spans="3:98" x14ac:dyDescent="0.2">
      <c r="C15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</row>
    <row r="159" spans="3:98" x14ac:dyDescent="0.2">
      <c r="C159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</row>
    <row r="160" spans="3:98" x14ac:dyDescent="0.2">
      <c r="C160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  <c r="CL160" s="218"/>
      <c r="CM160" s="218"/>
      <c r="CN160" s="218"/>
      <c r="CO160" s="218"/>
      <c r="CP160" s="218"/>
      <c r="CQ160" s="218"/>
      <c r="CR160" s="218"/>
      <c r="CS160" s="218"/>
      <c r="CT160" s="218"/>
    </row>
    <row r="161" spans="3:98" x14ac:dyDescent="0.2">
      <c r="C161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  <c r="CL161" s="218"/>
      <c r="CM161" s="218"/>
      <c r="CN161" s="218"/>
      <c r="CO161" s="218"/>
      <c r="CP161" s="218"/>
      <c r="CQ161" s="218"/>
      <c r="CR161" s="218"/>
      <c r="CS161" s="218"/>
      <c r="CT161" s="218"/>
    </row>
    <row r="162" spans="3:98" x14ac:dyDescent="0.2">
      <c r="C162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  <c r="CL162" s="218"/>
      <c r="CM162" s="218"/>
      <c r="CN162" s="218"/>
      <c r="CO162" s="218"/>
      <c r="CP162" s="218"/>
      <c r="CQ162" s="218"/>
      <c r="CR162" s="218"/>
      <c r="CS162" s="218"/>
      <c r="CT162" s="218"/>
    </row>
    <row r="163" spans="3:98" x14ac:dyDescent="0.2">
      <c r="C163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  <c r="CL163" s="218"/>
      <c r="CM163" s="218"/>
      <c r="CN163" s="218"/>
      <c r="CO163" s="218"/>
      <c r="CP163" s="218"/>
      <c r="CQ163" s="218"/>
      <c r="CR163" s="218"/>
      <c r="CS163" s="218"/>
      <c r="CT163" s="218"/>
    </row>
    <row r="164" spans="3:98" x14ac:dyDescent="0.2">
      <c r="C164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  <c r="CL164" s="218"/>
      <c r="CM164" s="218"/>
      <c r="CN164" s="218"/>
      <c r="CO164" s="218"/>
      <c r="CP164" s="218"/>
      <c r="CQ164" s="218"/>
      <c r="CR164" s="218"/>
      <c r="CS164" s="218"/>
      <c r="CT164" s="218"/>
    </row>
    <row r="165" spans="3:98" x14ac:dyDescent="0.2">
      <c r="C165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  <c r="CL165" s="218"/>
      <c r="CM165" s="218"/>
      <c r="CN165" s="218"/>
      <c r="CO165" s="218"/>
      <c r="CP165" s="218"/>
      <c r="CQ165" s="218"/>
      <c r="CR165" s="218"/>
      <c r="CS165" s="218"/>
      <c r="CT165" s="218"/>
    </row>
    <row r="166" spans="3:98" x14ac:dyDescent="0.2">
      <c r="C166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  <c r="CL166" s="218"/>
      <c r="CM166" s="218"/>
      <c r="CN166" s="218"/>
      <c r="CO166" s="218"/>
      <c r="CP166" s="218"/>
      <c r="CQ166" s="218"/>
      <c r="CR166" s="218"/>
      <c r="CS166" s="218"/>
      <c r="CT166" s="218"/>
    </row>
    <row r="167" spans="3:98" x14ac:dyDescent="0.2">
      <c r="C167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  <c r="CL167" s="218"/>
      <c r="CM167" s="218"/>
      <c r="CN167" s="218"/>
      <c r="CO167" s="218"/>
      <c r="CP167" s="218"/>
      <c r="CQ167" s="218"/>
      <c r="CR167" s="218"/>
      <c r="CS167" s="218"/>
      <c r="CT167" s="218"/>
    </row>
    <row r="168" spans="3:98" x14ac:dyDescent="0.2">
      <c r="C16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  <c r="CL168" s="218"/>
      <c r="CM168" s="218"/>
      <c r="CN168" s="218"/>
      <c r="CO168" s="218"/>
      <c r="CP168" s="218"/>
      <c r="CQ168" s="218"/>
      <c r="CR168" s="218"/>
      <c r="CS168" s="218"/>
      <c r="CT168" s="218"/>
    </row>
    <row r="169" spans="3:98" x14ac:dyDescent="0.2">
      <c r="C169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  <c r="CL169" s="218"/>
      <c r="CM169" s="218"/>
      <c r="CN169" s="218"/>
      <c r="CO169" s="218"/>
      <c r="CP169" s="218"/>
      <c r="CQ169" s="218"/>
      <c r="CR169" s="218"/>
      <c r="CS169" s="218"/>
      <c r="CT169" s="218"/>
    </row>
    <row r="170" spans="3:98" x14ac:dyDescent="0.2">
      <c r="C170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  <c r="CL170" s="218"/>
      <c r="CM170" s="218"/>
      <c r="CN170" s="218"/>
      <c r="CO170" s="218"/>
      <c r="CP170" s="218"/>
      <c r="CQ170" s="218"/>
      <c r="CR170" s="218"/>
      <c r="CS170" s="218"/>
      <c r="CT170" s="218"/>
    </row>
    <row r="171" spans="3:98" x14ac:dyDescent="0.2">
      <c r="C171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8"/>
      <c r="CM171" s="218"/>
      <c r="CN171" s="218"/>
      <c r="CO171" s="218"/>
      <c r="CP171" s="218"/>
      <c r="CQ171" s="218"/>
      <c r="CR171" s="218"/>
      <c r="CS171" s="218"/>
      <c r="CT171" s="218"/>
    </row>
    <row r="172" spans="3:98" x14ac:dyDescent="0.2">
      <c r="C172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8"/>
      <c r="CM172" s="218"/>
      <c r="CN172" s="218"/>
      <c r="CO172" s="218"/>
      <c r="CP172" s="218"/>
      <c r="CQ172" s="218"/>
      <c r="CR172" s="218"/>
      <c r="CS172" s="218"/>
      <c r="CT172" s="218"/>
    </row>
    <row r="173" spans="3:98" x14ac:dyDescent="0.2">
      <c r="C173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8"/>
      <c r="CM173" s="218"/>
      <c r="CN173" s="218"/>
      <c r="CO173" s="218"/>
      <c r="CP173" s="218"/>
      <c r="CQ173" s="218"/>
      <c r="CR173" s="218"/>
      <c r="CS173" s="218"/>
      <c r="CT173" s="218"/>
    </row>
    <row r="174" spans="3:98" x14ac:dyDescent="0.2">
      <c r="C174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8"/>
      <c r="CM174" s="218"/>
      <c r="CN174" s="218"/>
      <c r="CO174" s="218"/>
      <c r="CP174" s="218"/>
      <c r="CQ174" s="218"/>
      <c r="CR174" s="218"/>
      <c r="CS174" s="218"/>
      <c r="CT174" s="218"/>
    </row>
    <row r="175" spans="3:98" x14ac:dyDescent="0.2">
      <c r="C175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8"/>
      <c r="CM175" s="218"/>
      <c r="CN175" s="218"/>
      <c r="CO175" s="218"/>
      <c r="CP175" s="218"/>
      <c r="CQ175" s="218"/>
      <c r="CR175" s="218"/>
      <c r="CS175" s="218"/>
      <c r="CT175" s="218"/>
    </row>
    <row r="176" spans="3:98" x14ac:dyDescent="0.2">
      <c r="C176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8"/>
      <c r="CM176" s="218"/>
      <c r="CN176" s="218"/>
      <c r="CO176" s="218"/>
      <c r="CP176" s="218"/>
      <c r="CQ176" s="218"/>
      <c r="CR176" s="218"/>
      <c r="CS176" s="218"/>
      <c r="CT176" s="218"/>
    </row>
    <row r="177" spans="3:98" x14ac:dyDescent="0.2">
      <c r="C177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8"/>
      <c r="CM177" s="218"/>
      <c r="CN177" s="218"/>
      <c r="CO177" s="218"/>
      <c r="CP177" s="218"/>
      <c r="CQ177" s="218"/>
      <c r="CR177" s="218"/>
      <c r="CS177" s="218"/>
      <c r="CT177" s="218"/>
    </row>
  </sheetData>
  <mergeCells count="1">
    <mergeCell ref="A5:B5"/>
  </mergeCells>
  <pageMargins left="0.2" right="0.2" top="0.25" bottom="0.25" header="0" footer="0"/>
  <pageSetup paperSize="5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DESIGN</vt:lpstr>
      <vt:lpstr>BUDGET </vt:lpstr>
      <vt:lpstr>BUDGET SUMMARY</vt:lpstr>
      <vt:lpstr>STAFF ALLOCATION</vt:lpstr>
      <vt:lpstr>ANALYSIS</vt:lpstr>
      <vt:lpstr>Budget_Print_Area</vt:lpstr>
      <vt:lpstr>Budget_Title</vt:lpstr>
      <vt:lpstr>ANALYSIS!Print_Area</vt:lpstr>
      <vt:lpstr>'BUDGET '!Print_Area</vt:lpstr>
      <vt:lpstr>'BUDGET SUMMARY'!Print_Area</vt:lpstr>
      <vt:lpstr>'BUDGET '!Print_Titles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Anderson</dc:creator>
  <cp:lastModifiedBy>Zeba Naveed</cp:lastModifiedBy>
  <cp:lastPrinted>2021-12-02T20:47:56Z</cp:lastPrinted>
  <dcterms:created xsi:type="dcterms:W3CDTF">2004-08-09T18:38:10Z</dcterms:created>
  <dcterms:modified xsi:type="dcterms:W3CDTF">2025-03-07T18:42:48Z</dcterms:modified>
</cp:coreProperties>
</file>