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wdata01\ACCTShare\PROVIDERS' DOCS\RFP Budget Templates\2025 RFP Budget Templates\"/>
    </mc:Choice>
  </mc:AlternateContent>
  <xr:revisionPtr revIDLastSave="0" documentId="13_ncr:1_{71ABDA3D-DFE1-46A9-96C7-5A31E02F3622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DESIGN" sheetId="5" r:id="rId1"/>
    <sheet name="BUDGET " sheetId="2" r:id="rId2"/>
    <sheet name="BUDGET SUMMARY" sheetId="1" r:id="rId3"/>
    <sheet name="STAFF ALLOCATION" sheetId="4" r:id="rId4"/>
    <sheet name="ANALYSIS" sheetId="6" r:id="rId5"/>
  </sheets>
  <definedNames>
    <definedName name="Budget_Print_Area">'BUDGET '!$A$10:$S$142</definedName>
    <definedName name="Budget_Title">'BUDGET '!$A$1:$S$8</definedName>
    <definedName name="_xlnm.Print_Area" localSheetId="4">ANALYSIS!$A$1:$F$55</definedName>
    <definedName name="_xlnm.Print_Area" localSheetId="1">'BUDGET '!$A$9:$S$142</definedName>
    <definedName name="_xlnm.Print_Area" localSheetId="2">'BUDGET SUMMARY'!$A$1:$L$31</definedName>
    <definedName name="_xlnm.Print_Area">#REF!</definedName>
    <definedName name="_xlnm.Print_Titles" localSheetId="1">'BUDGET '!$1:$8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6" l="1"/>
  <c r="G63" i="2" l="1"/>
  <c r="I63" i="2"/>
  <c r="K63" i="2"/>
  <c r="M63" i="2"/>
  <c r="O63" i="2"/>
  <c r="Q63" i="2"/>
  <c r="S63" i="2"/>
  <c r="A2" i="1" l="1"/>
  <c r="A3" i="1"/>
  <c r="A4" i="1"/>
  <c r="A5" i="1"/>
  <c r="A6" i="1"/>
  <c r="A7" i="1"/>
  <c r="A8" i="1"/>
  <c r="A2" i="4" s="1"/>
  <c r="Q133" i="2"/>
  <c r="Q120" i="2"/>
  <c r="Q112" i="2"/>
  <c r="Q104" i="2"/>
  <c r="Q91" i="2"/>
  <c r="Q84" i="2"/>
  <c r="Q77" i="2"/>
  <c r="Q70" i="2"/>
  <c r="Q56" i="2"/>
  <c r="Q45" i="2"/>
  <c r="O133" i="2"/>
  <c r="Q48" i="2"/>
  <c r="Q49" i="2"/>
  <c r="Q50" i="2"/>
  <c r="Q51" i="2"/>
  <c r="Q52" i="2"/>
  <c r="Q47" i="2"/>
  <c r="O48" i="2"/>
  <c r="O49" i="2"/>
  <c r="O50" i="2"/>
  <c r="O51" i="2"/>
  <c r="O52" i="2"/>
  <c r="O47" i="2"/>
  <c r="Q59" i="2"/>
  <c r="Q60" i="2"/>
  <c r="Q61" i="2"/>
  <c r="Q62" i="2"/>
  <c r="Q64" i="2"/>
  <c r="Q65" i="2"/>
  <c r="Q66" i="2"/>
  <c r="Q58" i="2"/>
  <c r="O59" i="2"/>
  <c r="O60" i="2"/>
  <c r="O61" i="2"/>
  <c r="O62" i="2"/>
  <c r="O64" i="2"/>
  <c r="O65" i="2"/>
  <c r="O66" i="2"/>
  <c r="O58" i="2"/>
  <c r="Q80" i="2"/>
  <c r="Q79" i="2"/>
  <c r="O80" i="2"/>
  <c r="O79" i="2"/>
  <c r="Q94" i="2"/>
  <c r="Q95" i="2"/>
  <c r="Q96" i="2"/>
  <c r="Q97" i="2"/>
  <c r="Q98" i="2"/>
  <c r="Q99" i="2"/>
  <c r="Q100" i="2"/>
  <c r="Q93" i="2"/>
  <c r="O94" i="2"/>
  <c r="O95" i="2"/>
  <c r="O96" i="2"/>
  <c r="O97" i="2"/>
  <c r="O98" i="2"/>
  <c r="O99" i="2"/>
  <c r="O100" i="2"/>
  <c r="O93" i="2"/>
  <c r="Q107" i="2"/>
  <c r="Q108" i="2"/>
  <c r="Q106" i="2"/>
  <c r="O107" i="2"/>
  <c r="O108" i="2"/>
  <c r="O106" i="2"/>
  <c r="Q115" i="2"/>
  <c r="Q116" i="2"/>
  <c r="O115" i="2"/>
  <c r="O116" i="2"/>
  <c r="Q123" i="2"/>
  <c r="Q124" i="2"/>
  <c r="Q122" i="2"/>
  <c r="O123" i="2"/>
  <c r="O124" i="2"/>
  <c r="O122" i="2"/>
  <c r="P125" i="2"/>
  <c r="R125" i="2"/>
  <c r="O120" i="2"/>
  <c r="P117" i="2"/>
  <c r="R117" i="2"/>
  <c r="O112" i="2"/>
  <c r="P109" i="2"/>
  <c r="R109" i="2"/>
  <c r="O104" i="2"/>
  <c r="P101" i="2"/>
  <c r="R101" i="2"/>
  <c r="O91" i="2"/>
  <c r="Q87" i="2"/>
  <c r="Q86" i="2"/>
  <c r="O87" i="2"/>
  <c r="O86" i="2"/>
  <c r="P88" i="2"/>
  <c r="R88" i="2"/>
  <c r="O84" i="2"/>
  <c r="P81" i="2"/>
  <c r="R81" i="2"/>
  <c r="O74" i="2"/>
  <c r="P74" i="2"/>
  <c r="Q74" i="2"/>
  <c r="R74" i="2"/>
  <c r="S73" i="2"/>
  <c r="S72" i="2"/>
  <c r="S71" i="2"/>
  <c r="O70" i="2"/>
  <c r="O77" i="2"/>
  <c r="P67" i="2"/>
  <c r="R67" i="2"/>
  <c r="O56" i="2"/>
  <c r="P53" i="2"/>
  <c r="R53" i="2"/>
  <c r="O45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17" i="2"/>
  <c r="P42" i="2"/>
  <c r="R42" i="2"/>
  <c r="Q14" i="2"/>
  <c r="R132" i="2" s="1"/>
  <c r="O14" i="2"/>
  <c r="P13" i="2" s="1"/>
  <c r="M14" i="2"/>
  <c r="K14" i="2"/>
  <c r="I14" i="2"/>
  <c r="G14" i="2"/>
  <c r="Q88" i="2" l="1"/>
  <c r="R103" i="2"/>
  <c r="K15" i="1"/>
  <c r="L15" i="1"/>
  <c r="L22" i="1"/>
  <c r="R13" i="2"/>
  <c r="R69" i="2"/>
  <c r="O109" i="2"/>
  <c r="K26" i="1" s="1"/>
  <c r="L24" i="1"/>
  <c r="O88" i="2"/>
  <c r="K24" i="1" s="1"/>
  <c r="K22" i="1"/>
  <c r="R128" i="2"/>
  <c r="R136" i="2" s="1"/>
  <c r="P128" i="2"/>
  <c r="P136" i="2" s="1"/>
  <c r="P76" i="2"/>
  <c r="Q125" i="2"/>
  <c r="L28" i="1" s="1"/>
  <c r="R76" i="2"/>
  <c r="R111" i="2"/>
  <c r="P44" i="2"/>
  <c r="P83" i="2"/>
  <c r="P119" i="2"/>
  <c r="Q101" i="2"/>
  <c r="L25" i="1" s="1"/>
  <c r="O81" i="2"/>
  <c r="K23" i="1" s="1"/>
  <c r="R44" i="2"/>
  <c r="R83" i="2"/>
  <c r="R119" i="2"/>
  <c r="P132" i="2"/>
  <c r="Q81" i="2"/>
  <c r="L23" i="1" s="1"/>
  <c r="R55" i="2"/>
  <c r="R90" i="2"/>
  <c r="Q109" i="2"/>
  <c r="L26" i="1" s="1"/>
  <c r="P55" i="2"/>
  <c r="P90" i="2"/>
  <c r="P69" i="2"/>
  <c r="P103" i="2"/>
  <c r="P111" i="2"/>
  <c r="O53" i="2"/>
  <c r="K19" i="1" s="1"/>
  <c r="O67" i="2"/>
  <c r="K20" i="1" s="1"/>
  <c r="O101" i="2"/>
  <c r="K25" i="1" s="1"/>
  <c r="O125" i="2"/>
  <c r="K28" i="1" s="1"/>
  <c r="Q67" i="2"/>
  <c r="L20" i="1" s="1"/>
  <c r="Q53" i="2"/>
  <c r="L19" i="1" s="1"/>
  <c r="Q42" i="2"/>
  <c r="L18" i="1" s="1"/>
  <c r="O42" i="2"/>
  <c r="K18" i="1" s="1"/>
  <c r="L21" i="1" l="1"/>
  <c r="K21" i="1"/>
  <c r="C53" i="5" l="1"/>
  <c r="C54" i="5"/>
  <c r="G39" i="2"/>
  <c r="I39" i="2"/>
  <c r="K39" i="2"/>
  <c r="M39" i="2"/>
  <c r="E34" i="4"/>
  <c r="F34" i="4"/>
  <c r="G34" i="4"/>
  <c r="H34" i="4"/>
  <c r="I34" i="4"/>
  <c r="I35" i="4" s="1"/>
  <c r="J34" i="4"/>
  <c r="J35" i="4" s="1"/>
  <c r="K34" i="4"/>
  <c r="L34" i="4"/>
  <c r="M34" i="4"/>
  <c r="N34" i="4"/>
  <c r="O34" i="4"/>
  <c r="P34" i="4"/>
  <c r="Q34" i="4"/>
  <c r="R34" i="4"/>
  <c r="D34" i="4"/>
  <c r="S39" i="2" l="1"/>
  <c r="C21" i="6" l="1"/>
  <c r="C22" i="6"/>
  <c r="C23" i="6"/>
  <c r="C24" i="6"/>
  <c r="C25" i="6"/>
  <c r="C26" i="6"/>
  <c r="C27" i="6"/>
  <c r="C28" i="6"/>
  <c r="C29" i="6"/>
  <c r="C30" i="6"/>
  <c r="C31" i="6"/>
  <c r="B21" i="6"/>
  <c r="B22" i="6"/>
  <c r="B23" i="6"/>
  <c r="B24" i="6"/>
  <c r="B25" i="6"/>
  <c r="B26" i="6"/>
  <c r="B27" i="6"/>
  <c r="B28" i="6"/>
  <c r="B29" i="6"/>
  <c r="B30" i="6"/>
  <c r="B31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S27" i="4"/>
  <c r="S28" i="4"/>
  <c r="S29" i="4"/>
  <c r="S30" i="4"/>
  <c r="S31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G31" i="2"/>
  <c r="I31" i="2"/>
  <c r="K31" i="2"/>
  <c r="M31" i="2"/>
  <c r="G32" i="2"/>
  <c r="I32" i="2"/>
  <c r="K32" i="2"/>
  <c r="M32" i="2"/>
  <c r="S32" i="2" l="1"/>
  <c r="E23" i="6" s="1"/>
  <c r="D23" i="6" s="1"/>
  <c r="S31" i="2"/>
  <c r="E22" i="6" s="1"/>
  <c r="D22" i="6" s="1"/>
  <c r="A9" i="4"/>
  <c r="S1" i="4" l="1"/>
  <c r="R35" i="4" l="1"/>
  <c r="Q35" i="4"/>
  <c r="P35" i="4"/>
  <c r="O35" i="4"/>
  <c r="N35" i="4"/>
  <c r="E47" i="6" s="1"/>
  <c r="M35" i="4"/>
  <c r="L35" i="4"/>
  <c r="K35" i="4"/>
  <c r="H35" i="4"/>
  <c r="G35" i="4"/>
  <c r="F35" i="4"/>
  <c r="E35" i="4"/>
  <c r="D35" i="4"/>
  <c r="S33" i="4"/>
  <c r="S32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H88" i="2"/>
  <c r="J88" i="2"/>
  <c r="L88" i="2"/>
  <c r="N88" i="2"/>
  <c r="M87" i="2"/>
  <c r="K87" i="2"/>
  <c r="I87" i="2"/>
  <c r="G87" i="2"/>
  <c r="S87" i="2" s="1"/>
  <c r="E24" i="1" l="1"/>
  <c r="S35" i="4"/>
  <c r="S34" i="4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l="1"/>
  <c r="E1" i="6"/>
  <c r="A40" i="6" l="1"/>
  <c r="A41" i="6" s="1"/>
  <c r="A42" i="6" s="1"/>
  <c r="A43" i="6" s="1"/>
  <c r="A44" i="6" s="1"/>
  <c r="A45" i="6" s="1"/>
  <c r="A47" i="6" s="1"/>
  <c r="G33" i="2"/>
  <c r="I33" i="2"/>
  <c r="K33" i="2"/>
  <c r="M33" i="2"/>
  <c r="G34" i="2"/>
  <c r="I34" i="2"/>
  <c r="K34" i="2"/>
  <c r="M34" i="2"/>
  <c r="G35" i="2"/>
  <c r="I35" i="2"/>
  <c r="K35" i="2"/>
  <c r="M35" i="2"/>
  <c r="G36" i="2"/>
  <c r="I36" i="2"/>
  <c r="K36" i="2"/>
  <c r="M36" i="2"/>
  <c r="G37" i="2"/>
  <c r="I37" i="2"/>
  <c r="K37" i="2"/>
  <c r="M37" i="2"/>
  <c r="G38" i="2"/>
  <c r="I38" i="2"/>
  <c r="K38" i="2"/>
  <c r="M38" i="2"/>
  <c r="G40" i="2"/>
  <c r="I40" i="2"/>
  <c r="K40" i="2"/>
  <c r="M40" i="2"/>
  <c r="A48" i="6" l="1"/>
  <c r="A49" i="6" s="1"/>
  <c r="A51" i="6" s="1"/>
  <c r="A52" i="6" s="1"/>
  <c r="A53" i="6" s="1"/>
  <c r="S37" i="2"/>
  <c r="S34" i="2"/>
  <c r="E25" i="6" s="1"/>
  <c r="D25" i="6" s="1"/>
  <c r="S35" i="2"/>
  <c r="S38" i="2"/>
  <c r="E29" i="6" s="1"/>
  <c r="D29" i="6" s="1"/>
  <c r="S40" i="2"/>
  <c r="S36" i="2"/>
  <c r="E27" i="6" s="1"/>
  <c r="D27" i="6" s="1"/>
  <c r="S33" i="2"/>
  <c r="E24" i="6" s="1"/>
  <c r="D24" i="6" s="1"/>
  <c r="E28" i="6"/>
  <c r="D28" i="6" s="1"/>
  <c r="E30" i="6"/>
  <c r="E26" i="6"/>
  <c r="D26" i="6" s="1"/>
  <c r="C125" i="2" l="1"/>
  <c r="C101" i="2" l="1"/>
  <c r="M116" i="2" l="1"/>
  <c r="K116" i="2"/>
  <c r="I116" i="2"/>
  <c r="G116" i="2"/>
  <c r="M115" i="2"/>
  <c r="K115" i="2"/>
  <c r="I115" i="2"/>
  <c r="G115" i="2"/>
  <c r="S115" i="2" s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7" i="6"/>
  <c r="G59" i="2"/>
  <c r="I59" i="2"/>
  <c r="K59" i="2"/>
  <c r="M59" i="2"/>
  <c r="G60" i="2"/>
  <c r="I60" i="2"/>
  <c r="K60" i="2"/>
  <c r="M60" i="2"/>
  <c r="A2" i="6"/>
  <c r="A1" i="6"/>
  <c r="F40" i="6"/>
  <c r="F42" i="6" s="1"/>
  <c r="M18" i="2"/>
  <c r="M19" i="2"/>
  <c r="M20" i="2"/>
  <c r="M21" i="2"/>
  <c r="M22" i="2"/>
  <c r="M23" i="2"/>
  <c r="M24" i="2"/>
  <c r="M25" i="2"/>
  <c r="M26" i="2"/>
  <c r="M27" i="2"/>
  <c r="M28" i="2"/>
  <c r="M29" i="2"/>
  <c r="K18" i="2"/>
  <c r="K19" i="2"/>
  <c r="K20" i="2"/>
  <c r="K21" i="2"/>
  <c r="K22" i="2"/>
  <c r="K23" i="2"/>
  <c r="K24" i="2"/>
  <c r="K25" i="2"/>
  <c r="K26" i="2"/>
  <c r="K27" i="2"/>
  <c r="K28" i="2"/>
  <c r="I18" i="2"/>
  <c r="I19" i="2"/>
  <c r="I20" i="2"/>
  <c r="I21" i="2"/>
  <c r="I22" i="2"/>
  <c r="I23" i="2"/>
  <c r="I24" i="2"/>
  <c r="I25" i="2"/>
  <c r="I26" i="2"/>
  <c r="I27" i="2"/>
  <c r="I28" i="2"/>
  <c r="I29" i="2"/>
  <c r="G18" i="2"/>
  <c r="G19" i="2"/>
  <c r="G20" i="2"/>
  <c r="G21" i="2"/>
  <c r="G22" i="2"/>
  <c r="G23" i="2"/>
  <c r="G24" i="2"/>
  <c r="G25" i="2"/>
  <c r="G26" i="2"/>
  <c r="G27" i="2"/>
  <c r="G28" i="2"/>
  <c r="G29" i="2"/>
  <c r="A20" i="1"/>
  <c r="A19" i="1"/>
  <c r="A18" i="1"/>
  <c r="A17" i="1"/>
  <c r="M61" i="2"/>
  <c r="M62" i="2"/>
  <c r="M64" i="2"/>
  <c r="M65" i="2"/>
  <c r="M66" i="2"/>
  <c r="M58" i="2"/>
  <c r="N67" i="2"/>
  <c r="N53" i="2"/>
  <c r="M49" i="2"/>
  <c r="M50" i="2"/>
  <c r="M51" i="2"/>
  <c r="M52" i="2"/>
  <c r="H42" i="2"/>
  <c r="J42" i="2"/>
  <c r="L42" i="2"/>
  <c r="N42" i="2"/>
  <c r="M17" i="2"/>
  <c r="M30" i="2"/>
  <c r="M41" i="2"/>
  <c r="L67" i="2"/>
  <c r="J67" i="2"/>
  <c r="H67" i="2"/>
  <c r="C67" i="2"/>
  <c r="K66" i="2"/>
  <c r="I66" i="2"/>
  <c r="G66" i="2"/>
  <c r="K65" i="2"/>
  <c r="I65" i="2"/>
  <c r="G65" i="2"/>
  <c r="K64" i="2"/>
  <c r="I64" i="2"/>
  <c r="G64" i="2"/>
  <c r="K62" i="2"/>
  <c r="I62" i="2"/>
  <c r="G62" i="2"/>
  <c r="K61" i="2"/>
  <c r="I61" i="2"/>
  <c r="G61" i="2"/>
  <c r="K58" i="2"/>
  <c r="I58" i="2"/>
  <c r="G58" i="2"/>
  <c r="L53" i="2"/>
  <c r="J53" i="2"/>
  <c r="H53" i="2"/>
  <c r="K52" i="2"/>
  <c r="I52" i="2"/>
  <c r="G52" i="2"/>
  <c r="K51" i="2"/>
  <c r="I51" i="2"/>
  <c r="G51" i="2"/>
  <c r="K50" i="2"/>
  <c r="I50" i="2"/>
  <c r="G50" i="2"/>
  <c r="K49" i="2"/>
  <c r="I49" i="2"/>
  <c r="G49" i="2"/>
  <c r="K41" i="2"/>
  <c r="I41" i="2"/>
  <c r="G41" i="2"/>
  <c r="K30" i="2"/>
  <c r="I30" i="2"/>
  <c r="G30" i="2"/>
  <c r="K29" i="2"/>
  <c r="K17" i="2"/>
  <c r="I17" i="2"/>
  <c r="G17" i="2"/>
  <c r="A28" i="1"/>
  <c r="A27" i="1"/>
  <c r="A26" i="1"/>
  <c r="A25" i="1"/>
  <c r="A24" i="1"/>
  <c r="A23" i="1"/>
  <c r="A22" i="1"/>
  <c r="M123" i="2"/>
  <c r="M124" i="2"/>
  <c r="M122" i="2"/>
  <c r="K123" i="2"/>
  <c r="K124" i="2"/>
  <c r="K122" i="2"/>
  <c r="I123" i="2"/>
  <c r="I124" i="2"/>
  <c r="I122" i="2"/>
  <c r="G123" i="2"/>
  <c r="G124" i="2"/>
  <c r="G122" i="2"/>
  <c r="M107" i="2"/>
  <c r="M108" i="2"/>
  <c r="M106" i="2"/>
  <c r="K107" i="2"/>
  <c r="K108" i="2"/>
  <c r="K106" i="2"/>
  <c r="I107" i="2"/>
  <c r="I108" i="2"/>
  <c r="I106" i="2"/>
  <c r="G107" i="2"/>
  <c r="G108" i="2"/>
  <c r="G106" i="2"/>
  <c r="M94" i="2"/>
  <c r="M95" i="2"/>
  <c r="M96" i="2"/>
  <c r="M97" i="2"/>
  <c r="M98" i="2"/>
  <c r="M99" i="2"/>
  <c r="M100" i="2"/>
  <c r="M93" i="2"/>
  <c r="K94" i="2"/>
  <c r="K95" i="2"/>
  <c r="K96" i="2"/>
  <c r="K97" i="2"/>
  <c r="K98" i="2"/>
  <c r="K99" i="2"/>
  <c r="K100" i="2"/>
  <c r="K93" i="2"/>
  <c r="I94" i="2"/>
  <c r="I95" i="2"/>
  <c r="I96" i="2"/>
  <c r="I97" i="2"/>
  <c r="I98" i="2"/>
  <c r="I99" i="2"/>
  <c r="I100" i="2"/>
  <c r="I93" i="2"/>
  <c r="G94" i="2"/>
  <c r="G95" i="2"/>
  <c r="G96" i="2"/>
  <c r="G97" i="2"/>
  <c r="G98" i="2"/>
  <c r="S98" i="2" s="1"/>
  <c r="G99" i="2"/>
  <c r="G100" i="2"/>
  <c r="G93" i="2"/>
  <c r="M86" i="2"/>
  <c r="M88" i="2" s="1"/>
  <c r="J24" i="1" s="1"/>
  <c r="K86" i="2"/>
  <c r="K88" i="2" s="1"/>
  <c r="I86" i="2"/>
  <c r="I88" i="2" s="1"/>
  <c r="G86" i="2"/>
  <c r="M80" i="2"/>
  <c r="M79" i="2"/>
  <c r="K80" i="2"/>
  <c r="K79" i="2"/>
  <c r="I80" i="2"/>
  <c r="I79" i="2"/>
  <c r="G80" i="2"/>
  <c r="G79" i="2"/>
  <c r="G74" i="2"/>
  <c r="H74" i="2"/>
  <c r="H81" i="2"/>
  <c r="H101" i="2"/>
  <c r="H109" i="2"/>
  <c r="H117" i="2"/>
  <c r="H125" i="2"/>
  <c r="I74" i="2"/>
  <c r="J74" i="2"/>
  <c r="J81" i="2"/>
  <c r="J101" i="2"/>
  <c r="J109" i="2"/>
  <c r="J117" i="2"/>
  <c r="J125" i="2"/>
  <c r="K74" i="2"/>
  <c r="L74" i="2"/>
  <c r="L81" i="2"/>
  <c r="L101" i="2"/>
  <c r="L109" i="2"/>
  <c r="L117" i="2"/>
  <c r="L125" i="2"/>
  <c r="M74" i="2"/>
  <c r="N74" i="2"/>
  <c r="N81" i="2"/>
  <c r="N101" i="2"/>
  <c r="N109" i="2"/>
  <c r="N117" i="2"/>
  <c r="N125" i="2"/>
  <c r="A1" i="1"/>
  <c r="S1" i="2"/>
  <c r="I1" i="1"/>
  <c r="S17" i="2" l="1"/>
  <c r="S116" i="2"/>
  <c r="S97" i="2"/>
  <c r="S52" i="2"/>
  <c r="S51" i="2"/>
  <c r="S59" i="2"/>
  <c r="S62" i="2"/>
  <c r="S96" i="2"/>
  <c r="S20" i="2"/>
  <c r="E28" i="1"/>
  <c r="E27" i="1"/>
  <c r="E20" i="1"/>
  <c r="E23" i="1"/>
  <c r="E22" i="1"/>
  <c r="D22" i="1"/>
  <c r="E18" i="1"/>
  <c r="E26" i="1"/>
  <c r="E25" i="1"/>
  <c r="E19" i="1"/>
  <c r="S50" i="2"/>
  <c r="S61" i="2"/>
  <c r="S65" i="2"/>
  <c r="S25" i="2"/>
  <c r="E16" i="6" s="1"/>
  <c r="D16" i="6" s="1"/>
  <c r="S58" i="2"/>
  <c r="S64" i="2"/>
  <c r="S94" i="2"/>
  <c r="S95" i="2"/>
  <c r="S106" i="2"/>
  <c r="S122" i="2"/>
  <c r="S108" i="2"/>
  <c r="S124" i="2"/>
  <c r="S66" i="2"/>
  <c r="S60" i="2"/>
  <c r="S80" i="2"/>
  <c r="S100" i="2"/>
  <c r="S99" i="2"/>
  <c r="S49" i="2"/>
  <c r="S123" i="2"/>
  <c r="S107" i="2"/>
  <c r="S93" i="2"/>
  <c r="G88" i="2"/>
  <c r="D24" i="1" s="1"/>
  <c r="S86" i="2"/>
  <c r="S88" i="2" s="1"/>
  <c r="M24" i="1" s="1"/>
  <c r="S79" i="2"/>
  <c r="S29" i="2"/>
  <c r="E20" i="6" s="1"/>
  <c r="D20" i="6" s="1"/>
  <c r="S26" i="2"/>
  <c r="E17" i="6" s="1"/>
  <c r="D17" i="6" s="1"/>
  <c r="S24" i="2"/>
  <c r="E15" i="6" s="1"/>
  <c r="D15" i="6" s="1"/>
  <c r="S18" i="2"/>
  <c r="E9" i="6" s="1"/>
  <c r="D9" i="6" s="1"/>
  <c r="S30" i="2"/>
  <c r="E21" i="6" s="1"/>
  <c r="D21" i="6" s="1"/>
  <c r="S23" i="2"/>
  <c r="E14" i="6" s="1"/>
  <c r="D14" i="6" s="1"/>
  <c r="S22" i="2"/>
  <c r="E13" i="6" s="1"/>
  <c r="D13" i="6" s="1"/>
  <c r="S21" i="2"/>
  <c r="E12" i="6" s="1"/>
  <c r="D12" i="6" s="1"/>
  <c r="S27" i="2"/>
  <c r="E18" i="6" s="1"/>
  <c r="D18" i="6" s="1"/>
  <c r="S41" i="2"/>
  <c r="E31" i="6" s="1"/>
  <c r="D31" i="6" s="1"/>
  <c r="S19" i="2"/>
  <c r="E10" i="6" s="1"/>
  <c r="D10" i="6" s="1"/>
  <c r="S28" i="2"/>
  <c r="E19" i="6" s="1"/>
  <c r="D19" i="6" s="1"/>
  <c r="M120" i="2"/>
  <c r="M91" i="2"/>
  <c r="M70" i="2"/>
  <c r="M77" i="2"/>
  <c r="M112" i="2"/>
  <c r="M84" i="2"/>
  <c r="M56" i="2"/>
  <c r="M104" i="2"/>
  <c r="M45" i="2"/>
  <c r="M133" i="2"/>
  <c r="I22" i="1"/>
  <c r="G104" i="2"/>
  <c r="G91" i="2"/>
  <c r="G84" i="2"/>
  <c r="G77" i="2"/>
  <c r="G70" i="2"/>
  <c r="G56" i="2"/>
  <c r="G45" i="2"/>
  <c r="G133" i="2"/>
  <c r="G120" i="2"/>
  <c r="G112" i="2"/>
  <c r="I133" i="2"/>
  <c r="I120" i="2"/>
  <c r="I112" i="2"/>
  <c r="I104" i="2"/>
  <c r="I91" i="2"/>
  <c r="I84" i="2"/>
  <c r="I70" i="2"/>
  <c r="I77" i="2"/>
  <c r="I56" i="2"/>
  <c r="I45" i="2"/>
  <c r="K133" i="2"/>
  <c r="K104" i="2"/>
  <c r="K77" i="2"/>
  <c r="K45" i="2"/>
  <c r="K120" i="2"/>
  <c r="K91" i="2"/>
  <c r="K70" i="2"/>
  <c r="K112" i="2"/>
  <c r="K84" i="2"/>
  <c r="K56" i="2"/>
  <c r="K81" i="2"/>
  <c r="I23" i="1" s="1"/>
  <c r="I81" i="2"/>
  <c r="H23" i="1" s="1"/>
  <c r="K109" i="2"/>
  <c r="I26" i="1" s="1"/>
  <c r="J22" i="1"/>
  <c r="G22" i="1"/>
  <c r="M109" i="2"/>
  <c r="J26" i="1" s="1"/>
  <c r="M125" i="2"/>
  <c r="J28" i="1" s="1"/>
  <c r="K101" i="2"/>
  <c r="I25" i="1" s="1"/>
  <c r="G109" i="2"/>
  <c r="G125" i="2"/>
  <c r="K125" i="2"/>
  <c r="I28" i="1" s="1"/>
  <c r="E5" i="6"/>
  <c r="G42" i="2"/>
  <c r="J128" i="2"/>
  <c r="J136" i="2" s="1"/>
  <c r="I109" i="2"/>
  <c r="H26" i="1" s="1"/>
  <c r="I125" i="2"/>
  <c r="H28" i="1" s="1"/>
  <c r="N128" i="2"/>
  <c r="N136" i="2" s="1"/>
  <c r="H22" i="1"/>
  <c r="J15" i="1"/>
  <c r="L128" i="2"/>
  <c r="L136" i="2" s="1"/>
  <c r="S74" i="2"/>
  <c r="M22" i="1" s="1"/>
  <c r="A1" i="4"/>
  <c r="K67" i="2"/>
  <c r="I20" i="1" s="1"/>
  <c r="I42" i="2"/>
  <c r="H18" i="1" s="1"/>
  <c r="G81" i="2"/>
  <c r="G101" i="2"/>
  <c r="I101" i="2"/>
  <c r="H25" i="1" s="1"/>
  <c r="M101" i="2"/>
  <c r="J25" i="1" s="1"/>
  <c r="M67" i="2"/>
  <c r="J20" i="1" s="1"/>
  <c r="M81" i="2"/>
  <c r="E8" i="6"/>
  <c r="D8" i="6" s="1"/>
  <c r="K42" i="2"/>
  <c r="I18" i="1" s="1"/>
  <c r="M42" i="2"/>
  <c r="J18" i="1" s="1"/>
  <c r="H24" i="1"/>
  <c r="G67" i="2"/>
  <c r="G15" i="1"/>
  <c r="I15" i="1"/>
  <c r="H15" i="1"/>
  <c r="I67" i="2"/>
  <c r="H128" i="2"/>
  <c r="H136" i="2" s="1"/>
  <c r="I24" i="1"/>
  <c r="E11" i="6"/>
  <c r="D11" i="6" s="1"/>
  <c r="F44" i="6"/>
  <c r="F45" i="6" s="1"/>
  <c r="F49" i="6"/>
  <c r="S136" i="2" l="1"/>
  <c r="G28" i="1"/>
  <c r="D28" i="1"/>
  <c r="D26" i="1"/>
  <c r="G25" i="1"/>
  <c r="D25" i="1"/>
  <c r="G24" i="1"/>
  <c r="G23" i="1"/>
  <c r="D23" i="1"/>
  <c r="G20" i="1"/>
  <c r="D20" i="1"/>
  <c r="F20" i="1" s="1"/>
  <c r="G18" i="1"/>
  <c r="D18" i="1"/>
  <c r="F18" i="1" s="1"/>
  <c r="N132" i="2"/>
  <c r="N103" i="2"/>
  <c r="N76" i="2"/>
  <c r="N44" i="2"/>
  <c r="N119" i="2"/>
  <c r="N90" i="2"/>
  <c r="N69" i="2"/>
  <c r="N111" i="2"/>
  <c r="N83" i="2"/>
  <c r="N55" i="2"/>
  <c r="H119" i="2"/>
  <c r="H111" i="2"/>
  <c r="H103" i="2"/>
  <c r="H90" i="2"/>
  <c r="H83" i="2"/>
  <c r="H76" i="2"/>
  <c r="H69" i="2"/>
  <c r="H55" i="2"/>
  <c r="H44" i="2"/>
  <c r="H132" i="2"/>
  <c r="J44" i="2"/>
  <c r="J132" i="2"/>
  <c r="J119" i="2"/>
  <c r="J111" i="2"/>
  <c r="J103" i="2"/>
  <c r="J90" i="2"/>
  <c r="J83" i="2"/>
  <c r="J76" i="2"/>
  <c r="J55" i="2"/>
  <c r="J69" i="2"/>
  <c r="L132" i="2"/>
  <c r="L103" i="2"/>
  <c r="L76" i="2"/>
  <c r="L44" i="2"/>
  <c r="L119" i="2"/>
  <c r="L90" i="2"/>
  <c r="L69" i="2"/>
  <c r="L111" i="2"/>
  <c r="L83" i="2"/>
  <c r="L55" i="2"/>
  <c r="F22" i="1"/>
  <c r="H13" i="2"/>
  <c r="L13" i="2"/>
  <c r="N13" i="2"/>
  <c r="E21" i="1"/>
  <c r="J13" i="2"/>
  <c r="F26" i="1"/>
  <c r="S125" i="2"/>
  <c r="M28" i="1" s="1"/>
  <c r="F28" i="1"/>
  <c r="F25" i="1"/>
  <c r="G26" i="1"/>
  <c r="S81" i="2"/>
  <c r="M23" i="1" s="1"/>
  <c r="E29" i="1"/>
  <c r="F23" i="1"/>
  <c r="S101" i="2"/>
  <c r="M25" i="1" s="1"/>
  <c r="S109" i="2"/>
  <c r="J23" i="1"/>
  <c r="F24" i="1"/>
  <c r="S67" i="2"/>
  <c r="E36" i="6" s="1"/>
  <c r="H20" i="1"/>
  <c r="S42" i="2"/>
  <c r="E48" i="6"/>
  <c r="M26" i="1" l="1"/>
  <c r="C114" i="2"/>
  <c r="M18" i="1"/>
  <c r="D36" i="6"/>
  <c r="D41" i="6" s="1"/>
  <c r="E41" i="6"/>
  <c r="E31" i="1"/>
  <c r="M20" i="1"/>
  <c r="I47" i="2"/>
  <c r="M47" i="2"/>
  <c r="C53" i="2"/>
  <c r="K47" i="2"/>
  <c r="G47" i="2"/>
  <c r="S47" i="2" l="1"/>
  <c r="Q114" i="2"/>
  <c r="Q117" i="2" s="1"/>
  <c r="O114" i="2"/>
  <c r="O117" i="2" s="1"/>
  <c r="K114" i="2"/>
  <c r="K117" i="2" s="1"/>
  <c r="I27" i="1" s="1"/>
  <c r="I29" i="1" s="1"/>
  <c r="G114" i="2"/>
  <c r="M114" i="2"/>
  <c r="M117" i="2" s="1"/>
  <c r="J27" i="1" s="1"/>
  <c r="J29" i="1" s="1"/>
  <c r="I114" i="2"/>
  <c r="I117" i="2" s="1"/>
  <c r="H27" i="1" s="1"/>
  <c r="H29" i="1" s="1"/>
  <c r="K48" i="2"/>
  <c r="K53" i="2" s="1"/>
  <c r="I48" i="2"/>
  <c r="I53" i="2" s="1"/>
  <c r="G48" i="2"/>
  <c r="M48" i="2"/>
  <c r="M53" i="2" s="1"/>
  <c r="O128" i="2" l="1"/>
  <c r="O139" i="2" s="1"/>
  <c r="K27" i="1"/>
  <c r="K29" i="1" s="1"/>
  <c r="K31" i="1" s="1"/>
  <c r="Q128" i="2"/>
  <c r="Q139" i="2" s="1"/>
  <c r="L27" i="1"/>
  <c r="L29" i="1" s="1"/>
  <c r="L31" i="1" s="1"/>
  <c r="S114" i="2"/>
  <c r="S117" i="2" s="1"/>
  <c r="S48" i="2"/>
  <c r="S53" i="2" s="1"/>
  <c r="G117" i="2"/>
  <c r="D27" i="1" s="1"/>
  <c r="M128" i="2"/>
  <c r="M139" i="2" s="1"/>
  <c r="J19" i="1"/>
  <c r="J21" i="1" s="1"/>
  <c r="J31" i="1" s="1"/>
  <c r="H19" i="1"/>
  <c r="H21" i="1" s="1"/>
  <c r="H31" i="1" s="1"/>
  <c r="I128" i="2"/>
  <c r="I139" i="2" s="1"/>
  <c r="I19" i="1"/>
  <c r="I21" i="1" s="1"/>
  <c r="I31" i="1" s="1"/>
  <c r="K128" i="2"/>
  <c r="K139" i="2" s="1"/>
  <c r="G53" i="2"/>
  <c r="G19" i="1" l="1"/>
  <c r="G21" i="1" s="1"/>
  <c r="D19" i="1"/>
  <c r="E43" i="6"/>
  <c r="D43" i="6" s="1"/>
  <c r="M27" i="1"/>
  <c r="M29" i="1" s="1"/>
  <c r="G27" i="1"/>
  <c r="G29" i="1" s="1"/>
  <c r="G31" i="1" s="1"/>
  <c r="F19" i="1"/>
  <c r="F21" i="1" s="1"/>
  <c r="G128" i="2"/>
  <c r="G139" i="2" s="1"/>
  <c r="E32" i="6"/>
  <c r="D32" i="6" s="1"/>
  <c r="D34" i="6" s="1"/>
  <c r="S128" i="2"/>
  <c r="M19" i="1"/>
  <c r="M21" i="1" s="1"/>
  <c r="M31" i="1" l="1"/>
  <c r="S139" i="2"/>
  <c r="E34" i="6"/>
  <c r="E40" i="6" s="1"/>
  <c r="F27" i="1"/>
  <c r="F29" i="1" s="1"/>
  <c r="F31" i="1" s="1"/>
  <c r="D29" i="1"/>
  <c r="D21" i="1"/>
  <c r="D37" i="6"/>
  <c r="D40" i="6"/>
  <c r="E37" i="6" l="1"/>
  <c r="D31" i="1"/>
  <c r="D42" i="6"/>
  <c r="E42" i="6"/>
  <c r="E44" i="6" l="1"/>
  <c r="E45" i="6" l="1"/>
  <c r="D44" i="6"/>
  <c r="D45" i="6" l="1"/>
</calcChain>
</file>

<file path=xl/sharedStrings.xml><?xml version="1.0" encoding="utf-8"?>
<sst xmlns="http://schemas.openxmlformats.org/spreadsheetml/2006/main" count="408" uniqueCount="192">
  <si>
    <t>BUDGET SUMMARY</t>
  </si>
  <si>
    <t>Current/Original</t>
  </si>
  <si>
    <t>Budget</t>
  </si>
  <si>
    <t>Changes</t>
  </si>
  <si>
    <t>Increase/Decrease</t>
  </si>
  <si>
    <t>Revised</t>
  </si>
  <si>
    <t>Position Title</t>
  </si>
  <si>
    <t>Hourly</t>
  </si>
  <si>
    <t>Rate</t>
  </si>
  <si>
    <t>Total</t>
  </si>
  <si>
    <t>Hrs/Week</t>
  </si>
  <si>
    <t>Number/</t>
  </si>
  <si>
    <t>Weeks</t>
  </si>
  <si>
    <t>Months</t>
  </si>
  <si>
    <t>Percent</t>
  </si>
  <si>
    <t>Amount</t>
  </si>
  <si>
    <t>Miles/</t>
  </si>
  <si>
    <t>Week</t>
  </si>
  <si>
    <t>Rate/</t>
  </si>
  <si>
    <t>Description</t>
  </si>
  <si>
    <t>Cost Per</t>
  </si>
  <si>
    <t>Month</t>
  </si>
  <si>
    <t>of Months</t>
  </si>
  <si>
    <t>Unit Cost</t>
  </si>
  <si>
    <t># of</t>
  </si>
  <si>
    <t>Units</t>
  </si>
  <si>
    <t>Number</t>
  </si>
  <si>
    <t>Per Month</t>
  </si>
  <si>
    <t xml:space="preserve"># of </t>
  </si>
  <si>
    <t>Number of</t>
  </si>
  <si>
    <t>Trainees</t>
  </si>
  <si>
    <t>of Course</t>
  </si>
  <si>
    <t>Max # of</t>
  </si>
  <si>
    <t>hrs/weeks</t>
  </si>
  <si>
    <t>Hour</t>
  </si>
  <si>
    <t xml:space="preserve"> </t>
  </si>
  <si>
    <t xml:space="preserve">Total </t>
  </si>
  <si>
    <t>Wages</t>
  </si>
  <si>
    <t>FICA</t>
  </si>
  <si>
    <t>Worker's Comp</t>
  </si>
  <si>
    <t>Mile</t>
  </si>
  <si>
    <t>Staff Allocation of Hours by Program</t>
  </si>
  <si>
    <t>NAME OF PROGRAM</t>
  </si>
  <si>
    <t>Work Keys Testing</t>
  </si>
  <si>
    <t>Change</t>
  </si>
  <si>
    <t>EXHIBIT B</t>
  </si>
  <si>
    <r>
      <t xml:space="preserve">Agency Name: </t>
    </r>
    <r>
      <rPr>
        <sz val="10"/>
        <rFont val="Arial"/>
        <family val="2"/>
      </rPr>
      <t xml:space="preserve"> ENTER YOUR AGENCY NAME HERE</t>
    </r>
  </si>
  <si>
    <t>3. TOTAL CONTRACT BUDGET</t>
  </si>
  <si>
    <t>Instruc Hrs</t>
  </si>
  <si>
    <t>TOTAL CONTRACT BUDGET BY FUND SOURCE</t>
  </si>
  <si>
    <t>SUBTOTAL</t>
  </si>
  <si>
    <t>Annual</t>
  </si>
  <si>
    <t>W/C Annual</t>
  </si>
  <si>
    <t>Worksheet:</t>
  </si>
  <si>
    <t>Totals calculate at the bottom of the spreadsheet to ultimately balance to the contract amount.</t>
  </si>
  <si>
    <t xml:space="preserve"> Hourly Rate, Total Hours/Week, Number of Weeks, Miles per Week, Unit Cost/Month, Annual Amount, etc.</t>
  </si>
  <si>
    <t>Various totals calculate at the bottom of the spreadsheet.</t>
  </si>
  <si>
    <t>Current / Original</t>
  </si>
  <si>
    <t xml:space="preserve">LINE ITEM ALLOCATION PERCENTAGES - </t>
  </si>
  <si>
    <t>The remaining line items are also linked to the Budget sheet and will automatically pull.</t>
  </si>
  <si>
    <t>#1</t>
  </si>
  <si>
    <t>#2</t>
  </si>
  <si>
    <t>#3</t>
  </si>
  <si>
    <t>Color Key</t>
  </si>
  <si>
    <t xml:space="preserve">    Row header</t>
  </si>
  <si>
    <t xml:space="preserve">    Fund Source #1</t>
  </si>
  <si>
    <t xml:space="preserve">    Fund Source #2</t>
  </si>
  <si>
    <t xml:space="preserve">    Fund Source #3</t>
  </si>
  <si>
    <t xml:space="preserve">    Data entry fields</t>
  </si>
  <si>
    <r>
      <t xml:space="preserve">Funding Source:   </t>
    </r>
    <r>
      <rPr>
        <sz val="10"/>
        <rFont val="Arial"/>
        <family val="2"/>
      </rPr>
      <t>ENTER FUND SOURCE HERE</t>
    </r>
  </si>
  <si>
    <t>When percentages are entered, the current/original budget will automatically calculate except for the Individual Training Accounts data, which requires values to be</t>
  </si>
  <si>
    <t>entered. The Change columns also require values to be entered.</t>
  </si>
  <si>
    <t>#4</t>
  </si>
  <si>
    <t xml:space="preserve">    Fund Source #4</t>
  </si>
  <si>
    <r>
      <t xml:space="preserve">Funding Source:  </t>
    </r>
    <r>
      <rPr>
        <sz val="10"/>
        <rFont val="Arial"/>
        <family val="2"/>
      </rPr>
      <t xml:space="preserve"> ENTER FUND SOURCE HERE</t>
    </r>
  </si>
  <si>
    <t>Auto Purchase</t>
  </si>
  <si>
    <t>Auto-related Expenses</t>
  </si>
  <si>
    <t>Public Transportation Allowances</t>
  </si>
  <si>
    <t>Other Supportive Services</t>
  </si>
  <si>
    <t>GED</t>
  </si>
  <si>
    <r>
      <t xml:space="preserve">Test </t>
    </r>
    <r>
      <rPr>
        <b/>
        <sz val="8"/>
        <rFont val="Arial"/>
        <family val="2"/>
      </rPr>
      <t>[to compare with Column "F", Revised Budget]</t>
    </r>
  </si>
  <si>
    <t>will also pull from the Budget sheet for a checks and balance.  The planned expenditures can be entered by month.</t>
  </si>
  <si>
    <t>The September month-ending totals and the Total column [column N] should all equal when data entry is complete; the objective is to provide a checks and balance.</t>
  </si>
  <si>
    <t>should be completed next - the columns headings include</t>
  </si>
  <si>
    <t xml:space="preserve">Data entry may begin with entering the ALLOCATED PERCENTAGES for each fund source for each line-item expense category.  The columns "B" through "F" </t>
  </si>
  <si>
    <r>
      <t xml:space="preserve">The </t>
    </r>
    <r>
      <rPr>
        <b/>
        <sz val="10"/>
        <rFont val="Arial"/>
        <family val="2"/>
      </rPr>
      <t xml:space="preserve">Cumulative Schedules </t>
    </r>
    <r>
      <rPr>
        <sz val="10"/>
        <rFont val="Arial"/>
        <family val="2"/>
      </rPr>
      <t>sheet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also pulls agency name, fund sources, and contract number.  The</t>
    </r>
    <r>
      <rPr>
        <i/>
        <sz val="10"/>
        <rFont val="Arial"/>
        <family val="2"/>
      </rPr>
      <t xml:space="preserve"> TOTAL </t>
    </r>
    <r>
      <rPr>
        <sz val="10"/>
        <rFont val="Arial"/>
        <family val="2"/>
      </rPr>
      <t>reimbursable and ITA amounts by fund source</t>
    </r>
  </si>
  <si>
    <r>
      <rPr>
        <b/>
        <sz val="12"/>
        <rFont val="Arial"/>
        <family val="2"/>
      </rPr>
      <t>No data</t>
    </r>
    <r>
      <rPr>
        <sz val="10"/>
        <rFont val="Arial"/>
        <family val="2"/>
      </rPr>
      <t xml:space="preserve"> entry is required on the </t>
    </r>
    <r>
      <rPr>
        <b/>
        <sz val="10"/>
        <rFont val="Arial"/>
        <family val="2"/>
      </rPr>
      <t>Budget Summary</t>
    </r>
    <r>
      <rPr>
        <sz val="10"/>
        <rFont val="Arial"/>
        <family val="2"/>
      </rPr>
      <t xml:space="preserve"> sheet; agency name, fund sources, contract number, and addendum number pull from the Budget sheet.</t>
    </r>
  </si>
  <si>
    <t>OTHER</t>
  </si>
  <si>
    <t>IN SCHOOL</t>
  </si>
  <si>
    <t>OUT OF SCHOOL</t>
  </si>
  <si>
    <t xml:space="preserve">NOTE:  </t>
  </si>
  <si>
    <t>Names</t>
  </si>
  <si>
    <t>Wagner Peyser</t>
  </si>
  <si>
    <r>
      <t xml:space="preserve">TOTAL HOURS / </t>
    </r>
    <r>
      <rPr>
        <b/>
        <sz val="12"/>
        <rFont val="Arial"/>
        <family val="2"/>
      </rPr>
      <t>WEEK</t>
    </r>
  </si>
  <si>
    <r>
      <t xml:space="preserve">Please use line Line </t>
    </r>
    <r>
      <rPr>
        <b/>
        <sz val="12"/>
        <rFont val="Arial"/>
        <family val="2"/>
      </rPr>
      <t>A</t>
    </r>
    <r>
      <rPr>
        <b/>
        <sz val="10"/>
        <rFont val="Arial"/>
        <family val="2"/>
      </rPr>
      <t xml:space="preserve"> to key HOURS (only) for direct staffing, inclusive of case managers or other direct Client contact positions.</t>
    </r>
  </si>
  <si>
    <t>Data Entry for PATH Template</t>
  </si>
  <si>
    <t>In cells A1 - A7</t>
  </si>
  <si>
    <r>
      <t xml:space="preserve">Note:  please edit cell </t>
    </r>
    <r>
      <rPr>
        <b/>
        <i/>
        <u/>
        <sz val="10"/>
        <color indexed="10"/>
        <rFont val="Arial"/>
        <family val="2"/>
      </rPr>
      <t>ON BUDGET TAB</t>
    </r>
    <r>
      <rPr>
        <sz val="10"/>
        <color indexed="10"/>
        <rFont val="Arial"/>
        <family val="2"/>
      </rPr>
      <t>; Agency Name: should remain - Please overwrite "ENTER YOUR AGENCY NAME HERE"</t>
    </r>
  </si>
  <si>
    <t>to distribute the costs across the fund sources separately for each line-item expense category.  This, for a specific example, allows 100% of lease costs</t>
  </si>
  <si>
    <t>All formulas can be overwritten to enter values [and is necessary for budget modifications].</t>
  </si>
  <si>
    <r>
      <t xml:space="preserve">The </t>
    </r>
    <r>
      <rPr>
        <b/>
        <sz val="10"/>
        <rFont val="Arial"/>
        <family val="2"/>
      </rPr>
      <t>Budget</t>
    </r>
    <r>
      <rPr>
        <sz val="10"/>
        <rFont val="Arial"/>
        <family val="2"/>
      </rPr>
      <t xml:space="preserve"> sheet is designed to allow budgeting for three fund sources [3 Fiscal Years for RFP] and the </t>
    </r>
    <r>
      <rPr>
        <b/>
        <sz val="10"/>
        <color indexed="49"/>
        <rFont val="Arial"/>
        <family val="2"/>
      </rPr>
      <t>LINE ITEM ALLOCATON PERCENTAGES</t>
    </r>
  </si>
  <si>
    <t>to be budgeted in one fund source and then accommodates an even distribution among the three fund sources for equipment.</t>
  </si>
  <si>
    <t>EXAMPLE:</t>
  </si>
  <si>
    <t xml:space="preserve">   ENTER FUND SOURCE HERE</t>
  </si>
  <si>
    <r>
      <t xml:space="preserve">LINE ITEM ALLOCATION PERCENTAGES  </t>
    </r>
    <r>
      <rPr>
        <b/>
        <i/>
        <sz val="10"/>
        <color indexed="49"/>
        <rFont val="Arial"/>
        <family val="2"/>
      </rPr>
      <t>[need to be keyed on this row if used]</t>
    </r>
  </si>
  <si>
    <t>Name / Position Title</t>
  </si>
  <si>
    <t>TOTAL CHANGE AMOUNT</t>
  </si>
  <si>
    <t>Supplies</t>
  </si>
  <si>
    <t>Postage</t>
  </si>
  <si>
    <t>Materials, Memberships, Subscriptions, Training</t>
  </si>
  <si>
    <r>
      <t xml:space="preserve">Incidental Lease Cost </t>
    </r>
    <r>
      <rPr>
        <i/>
        <sz val="10"/>
        <rFont val="Arial"/>
        <family val="2"/>
      </rPr>
      <t>(Lansing Ctr only)</t>
    </r>
  </si>
  <si>
    <t>Unused rows / columns can be hidden - NOT DELETED.</t>
  </si>
  <si>
    <t>2.4.4  Vocational/Occ Education/Training</t>
  </si>
  <si>
    <t>2.4.7  Other Participant Costs</t>
  </si>
  <si>
    <t>2.4.8   Participant Wages</t>
  </si>
  <si>
    <t>2.4.9   Participant Fringe Benefits</t>
  </si>
  <si>
    <t xml:space="preserve">    Linked Data - Analysis Worksheet</t>
  </si>
  <si>
    <t>Sub-total _Service Salaries / Fringe</t>
  </si>
  <si>
    <t>Sub-total_Service Costs</t>
  </si>
  <si>
    <t>Total Salaries / Fringe</t>
  </si>
  <si>
    <t>Total Other</t>
  </si>
  <si>
    <t>Total Salaries / Fringe / Other</t>
  </si>
  <si>
    <r>
      <t>Total Program Activities</t>
    </r>
    <r>
      <rPr>
        <b/>
        <sz val="9"/>
        <color indexed="8"/>
        <rFont val="Calibri"/>
        <family val="2"/>
      </rPr>
      <t xml:space="preserve"> [ITA, OJT, SS, etc.]</t>
    </r>
  </si>
  <si>
    <t>Total Contract</t>
  </si>
  <si>
    <t>% Program Activities/Total Contract</t>
  </si>
  <si>
    <t>Total FTE</t>
  </si>
  <si>
    <t>Cost per FTE</t>
  </si>
  <si>
    <t>Travel - (Name)</t>
  </si>
  <si>
    <t>2.4.10 Participant Travel</t>
  </si>
  <si>
    <t>Office: Phone, Copier, Printing</t>
  </si>
  <si>
    <r>
      <t xml:space="preserve">The </t>
    </r>
    <r>
      <rPr>
        <b/>
        <sz val="10"/>
        <rFont val="Arial"/>
        <family val="2"/>
      </rPr>
      <t>Staffing Allocation page</t>
    </r>
    <r>
      <rPr>
        <sz val="10"/>
        <rFont val="Arial"/>
        <family val="2"/>
      </rPr>
      <t xml:space="preserve"> has linked cells and pulls the employee names / titles that are listed on the </t>
    </r>
    <r>
      <rPr>
        <b/>
        <sz val="10"/>
        <rFont val="Arial"/>
        <family val="2"/>
      </rPr>
      <t xml:space="preserve">Budget </t>
    </r>
    <r>
      <rPr>
        <sz val="10"/>
        <rFont val="Arial"/>
        <family val="2"/>
      </rPr>
      <t>tab.  The hours are not linked to pull in data.</t>
    </r>
  </si>
  <si>
    <t>NOTE:  The Staff Allocation Page should list ALL agency staff members charged to the grants regardless of the fund source; the compilation should be a Master list.</t>
  </si>
  <si>
    <t xml:space="preserve">    No Data Entry - Analysis Worksheet</t>
  </si>
  <si>
    <t>IN SCHOOL Amount</t>
  </si>
  <si>
    <t>OUT OF SCHOOL Amount</t>
  </si>
  <si>
    <t>Percentage OUT OF SCHOOL</t>
  </si>
  <si>
    <t>and Analyis tabs and then linked to the data for the additional individuals entered on the detailed Budget tab.</t>
  </si>
  <si>
    <t xml:space="preserve">Management [Admin &amp; Supervisory] staff, respectively, then rows must be added to Budget, Staff Allocation,  and Analyis tabs and then linked to the data for the additional individuals entered on the </t>
  </si>
  <si>
    <t>detailed Budget tab.</t>
  </si>
  <si>
    <t>Indirect: Prog Monitoring, Insur, Misc</t>
  </si>
  <si>
    <t xml:space="preserve">named Master Analysis Worksheet will be provided.  </t>
  </si>
  <si>
    <r>
      <t>REQUIRED:</t>
    </r>
    <r>
      <rPr>
        <b/>
        <sz val="11"/>
        <rFont val="Calibri"/>
        <family val="2"/>
      </rPr>
      <t xml:space="preserve">  Once the budget template is completed for all fund sources, a </t>
    </r>
    <r>
      <rPr>
        <b/>
        <i/>
        <u/>
        <sz val="11"/>
        <rFont val="Calibri"/>
        <family val="2"/>
      </rPr>
      <t>Master Analysis</t>
    </r>
    <r>
      <rPr>
        <b/>
        <sz val="11"/>
        <rFont val="Calibri"/>
        <family val="2"/>
      </rPr>
      <t xml:space="preserve"> must be compiled for all fund sources (by hard keying the amounts).  A separate template </t>
    </r>
  </si>
  <si>
    <t>NOTE:  Please use this information to compile the Master Analysis</t>
  </si>
  <si>
    <t>PARTICIPANT DCS SUB-TOTAL</t>
  </si>
  <si>
    <t>PET - Tuition</t>
  </si>
  <si>
    <r>
      <rPr>
        <sz val="14"/>
        <rFont val="Arial"/>
        <family val="2"/>
      </rPr>
      <t xml:space="preserve">On the </t>
    </r>
    <r>
      <rPr>
        <b/>
        <i/>
        <u/>
        <sz val="14"/>
        <color indexed="10"/>
        <rFont val="Arial"/>
        <family val="2"/>
      </rPr>
      <t>Budget tab</t>
    </r>
    <r>
      <rPr>
        <sz val="10"/>
        <rFont val="Arial"/>
        <family val="2"/>
      </rPr>
      <t>, the data entry required includes the following items:</t>
    </r>
  </si>
  <si>
    <t>2.4.6   Assessment Testing</t>
  </si>
  <si>
    <t>WIOA ADULT</t>
  </si>
  <si>
    <t>FAE&amp;T</t>
  </si>
  <si>
    <t>NOTE:  FTE is calcuated based on a 40-hour work week; please modify the formulas if your agency work-work differs.</t>
  </si>
  <si>
    <r>
      <t>Proposals / modifications must include a detailed line-item budget,</t>
    </r>
    <r>
      <rPr>
        <sz val="10"/>
        <rFont val="Arial"/>
        <family val="2"/>
      </rPr>
      <t xml:space="preserve"> summary, PME schedules, and staff allocations</t>
    </r>
  </si>
  <si>
    <r>
      <t xml:space="preserve">The </t>
    </r>
    <r>
      <rPr>
        <b/>
        <sz val="10"/>
        <rFont val="Arial"/>
        <family val="2"/>
      </rPr>
      <t>Analysis</t>
    </r>
    <r>
      <rPr>
        <sz val="10"/>
        <rFont val="Arial"/>
        <family val="2"/>
      </rPr>
      <t xml:space="preserve"> sheet contains links for all financial data from the Budget tab -</t>
    </r>
    <r>
      <rPr>
        <strike/>
        <sz val="10"/>
        <rFont val="Arial"/>
        <family val="2"/>
      </rPr>
      <t xml:space="preserve"> no data entry is required for this</t>
    </r>
    <r>
      <rPr>
        <sz val="10"/>
        <rFont val="Arial"/>
        <family val="2"/>
      </rPr>
      <t>.  If the number of staff exceeds 25 and seven for Direct Customer Service [Front-line] and</t>
    </r>
  </si>
  <si>
    <t>2.4.5  OJT / SET- Job Title</t>
  </si>
  <si>
    <t>OJT</t>
  </si>
  <si>
    <t>SET</t>
  </si>
  <si>
    <t>TABE</t>
  </si>
  <si>
    <t>WIOA YOUTH</t>
  </si>
  <si>
    <t>JAG</t>
  </si>
  <si>
    <t>PROGRAM COSTS</t>
  </si>
  <si>
    <t>Employee Fringes</t>
  </si>
  <si>
    <t>Service Costs_Other</t>
  </si>
  <si>
    <r>
      <t xml:space="preserve">  A)  </t>
    </r>
    <r>
      <rPr>
        <b/>
        <sz val="10"/>
        <rFont val="Arial"/>
        <family val="2"/>
      </rPr>
      <t>Direct Staff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Hours per program</t>
    </r>
  </si>
  <si>
    <r>
      <rPr>
        <b/>
        <sz val="10"/>
        <rFont val="Arial"/>
        <family val="2"/>
      </rPr>
      <t>Direct FTE</t>
    </r>
    <r>
      <rPr>
        <b/>
        <sz val="12"/>
        <rFont val="Arial"/>
        <family val="2"/>
      </rPr>
      <t xml:space="preserve"> </t>
    </r>
    <r>
      <rPr>
        <sz val="8"/>
        <rFont val="Arial"/>
        <family val="2"/>
      </rPr>
      <t>[formula @</t>
    </r>
    <r>
      <rPr>
        <b/>
        <i/>
        <u/>
        <sz val="8"/>
        <rFont val="Arial"/>
        <family val="2"/>
      </rPr>
      <t xml:space="preserve"> 40 </t>
    </r>
    <r>
      <rPr>
        <sz val="8"/>
        <rFont val="Arial"/>
        <family val="2"/>
      </rPr>
      <t>hrs]</t>
    </r>
  </si>
  <si>
    <t>2.4.1  Salaries and Wages</t>
  </si>
  <si>
    <r>
      <t xml:space="preserve">2.4  STAFF__PARTICIPANT </t>
    </r>
    <r>
      <rPr>
        <b/>
        <sz val="12"/>
        <rFont val="Arial"/>
        <family val="2"/>
      </rPr>
      <t>BUDGET</t>
    </r>
  </si>
  <si>
    <t>2.4.2  Fringes</t>
  </si>
  <si>
    <t>2.4.3  Other Staffing Costs</t>
  </si>
  <si>
    <t>STAFF SUB-TOTAL</t>
  </si>
  <si>
    <t xml:space="preserve"> If the number of staff exceeds 25   then rows must be added to the Budget, Staff Allocation</t>
  </si>
  <si>
    <t>TOTAL 2.4  STAFF__PARTICIPANT BUDGET</t>
  </si>
  <si>
    <t>DIRECT STAFFING HOURS</t>
  </si>
  <si>
    <t>Staff Services FTE</t>
  </si>
  <si>
    <t>#5</t>
  </si>
  <si>
    <t>#6</t>
  </si>
  <si>
    <t xml:space="preserve">    Fund Source #5</t>
  </si>
  <si>
    <t xml:space="preserve">    Fund Source #6</t>
  </si>
  <si>
    <r>
      <t xml:space="preserve">Contract #:  </t>
    </r>
    <r>
      <rPr>
        <sz val="10"/>
        <rFont val="Arial"/>
        <family val="2"/>
      </rPr>
      <t>NOT APPLICABLE FOR RFP</t>
    </r>
  </si>
  <si>
    <r>
      <t xml:space="preserve">Addendum #:  </t>
    </r>
    <r>
      <rPr>
        <sz val="10"/>
        <rFont val="Arial"/>
        <family val="2"/>
      </rPr>
      <t xml:space="preserve"> REQUEST FOR PROPOSAL</t>
    </r>
  </si>
  <si>
    <r>
      <t xml:space="preserve">Funding Source: </t>
    </r>
    <r>
      <rPr>
        <sz val="10"/>
        <rFont val="Arial"/>
        <family val="2"/>
      </rPr>
      <t xml:space="preserve"> ENTER FUND SOURCE HERE</t>
    </r>
  </si>
  <si>
    <r>
      <t xml:space="preserve">Agency Name: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ENTER YOUR AGENCY NAME HERE</t>
    </r>
  </si>
  <si>
    <r>
      <t xml:space="preserve">Funding Source: </t>
    </r>
    <r>
      <rPr>
        <sz val="10"/>
        <rFont val="Arial"/>
        <family val="2"/>
      </rPr>
      <t xml:space="preserve"> </t>
    </r>
  </si>
  <si>
    <t>WIOA DIS - LOCATED WORKER</t>
  </si>
  <si>
    <t>HI-C YOUTH</t>
  </si>
  <si>
    <t xml:space="preserve"> DHHS Foster Care</t>
  </si>
  <si>
    <t xml:space="preserve">JMG </t>
  </si>
  <si>
    <t>GFGP - Refugee</t>
  </si>
  <si>
    <t>Funding Source: PATH PROGRAM [TANF &amp; P&amp;I]</t>
  </si>
  <si>
    <t>PATH PROGRAM</t>
  </si>
  <si>
    <t>GFGP</t>
  </si>
  <si>
    <t>COUNTY :   TRI-COUNTY REGION</t>
  </si>
  <si>
    <r>
      <t xml:space="preserve">Funding Source: </t>
    </r>
    <r>
      <rPr>
        <sz val="10"/>
        <rFont val="Arial"/>
        <family val="2"/>
      </rPr>
      <t xml:space="preserve">PATH </t>
    </r>
  </si>
  <si>
    <t>Lansing Service Center (only) Lease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</si>
</sst>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49"/>
      <name val="Arial"/>
      <family val="2"/>
    </font>
    <font>
      <b/>
      <i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10"/>
      <color rgb="FFFF0000"/>
      <name val="Arial"/>
      <family val="2"/>
    </font>
    <font>
      <b/>
      <sz val="10"/>
      <color theme="8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2" tint="-0.499984740745262"/>
      <name val="Arial"/>
      <family val="2"/>
    </font>
    <font>
      <b/>
      <sz val="14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i/>
      <u/>
      <sz val="11"/>
      <name val="Calibri"/>
      <family val="2"/>
    </font>
    <font>
      <b/>
      <sz val="11"/>
      <name val="Calibri"/>
      <family val="2"/>
    </font>
    <font>
      <sz val="14"/>
      <name val="Arial"/>
      <family val="2"/>
    </font>
    <font>
      <b/>
      <i/>
      <u/>
      <sz val="14"/>
      <color indexed="10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b/>
      <sz val="15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 style="thick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DashDotDot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DotDot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double">
        <color indexed="64"/>
      </bottom>
      <diagonal/>
    </border>
    <border>
      <left/>
      <right style="slantDash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slantDashDot">
        <color indexed="64"/>
      </right>
      <top style="double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90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4" xfId="0" applyFont="1" applyBorder="1" applyAlignment="1"/>
    <xf numFmtId="1" fontId="0" fillId="0" borderId="0" xfId="0" applyNumberFormat="1"/>
    <xf numFmtId="1" fontId="0" fillId="0" borderId="0" xfId="0" applyNumberFormat="1" applyBorder="1"/>
    <xf numFmtId="1" fontId="4" fillId="0" borderId="0" xfId="0" applyNumberFormat="1" applyFont="1" applyBorder="1" applyAlignment="1"/>
    <xf numFmtId="0" fontId="4" fillId="0" borderId="4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Border="1" applyAlignment="1"/>
    <xf numFmtId="0" fontId="0" fillId="0" borderId="0" xfId="0" applyProtection="1"/>
    <xf numFmtId="0" fontId="0" fillId="0" borderId="0" xfId="0" applyBorder="1" applyAlignment="1">
      <alignment horizontal="center" wrapText="1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5" fontId="0" fillId="0" borderId="0" xfId="0" applyNumberFormat="1" applyBorder="1" applyProtection="1"/>
    <xf numFmtId="164" fontId="0" fillId="0" borderId="4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9" xfId="0" applyBorder="1"/>
    <xf numFmtId="0" fontId="0" fillId="0" borderId="10" xfId="0" applyBorder="1"/>
    <xf numFmtId="43" fontId="4" fillId="0" borderId="4" xfId="1" applyFont="1" applyBorder="1" applyAlignment="1"/>
    <xf numFmtId="164" fontId="4" fillId="0" borderId="4" xfId="1" applyNumberFormat="1" applyFont="1" applyBorder="1" applyAlignment="1"/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0" fillId="0" borderId="0" xfId="1" applyFont="1"/>
    <xf numFmtId="43" fontId="5" fillId="0" borderId="8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4" fillId="0" borderId="0" xfId="1" applyFont="1" applyBorder="1" applyAlignment="1"/>
    <xf numFmtId="43" fontId="5" fillId="0" borderId="15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4" fontId="0" fillId="0" borderId="8" xfId="1" applyNumberFormat="1" applyFont="1" applyBorder="1"/>
    <xf numFmtId="164" fontId="0" fillId="0" borderId="4" xfId="1" applyNumberFormat="1" applyFont="1" applyFill="1" applyBorder="1"/>
    <xf numFmtId="164" fontId="4" fillId="0" borderId="5" xfId="1" applyNumberFormat="1" applyFont="1" applyBorder="1" applyAlignment="1"/>
    <xf numFmtId="164" fontId="4" fillId="0" borderId="0" xfId="1" applyNumberFormat="1" applyFont="1" applyBorder="1" applyAlignment="1"/>
    <xf numFmtId="164" fontId="3" fillId="0" borderId="0" xfId="1" applyNumberFormat="1" applyFont="1" applyBorder="1" applyAlignment="1"/>
    <xf numFmtId="164" fontId="4" fillId="0" borderId="6" xfId="1" applyNumberFormat="1" applyFont="1" applyBorder="1" applyAlignment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1" xfId="0" applyFont="1" applyBorder="1" applyAlignment="1"/>
    <xf numFmtId="0" fontId="4" fillId="0" borderId="22" xfId="0" applyFont="1" applyBorder="1" applyAlignment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/>
    <xf numFmtId="43" fontId="0" fillId="0" borderId="0" xfId="1" applyFont="1" applyBorder="1"/>
    <xf numFmtId="0" fontId="4" fillId="0" borderId="1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4" fillId="0" borderId="24" xfId="0" applyFont="1" applyBorder="1" applyAlignment="1"/>
    <xf numFmtId="43" fontId="4" fillId="0" borderId="24" xfId="1" applyFont="1" applyBorder="1" applyAlignment="1"/>
    <xf numFmtId="43" fontId="3" fillId="0" borderId="25" xfId="1" applyNumberFormat="1" applyFont="1" applyBorder="1" applyAlignment="1"/>
    <xf numFmtId="0" fontId="6" fillId="0" borderId="24" xfId="0" applyFont="1" applyBorder="1"/>
    <xf numFmtId="0" fontId="0" fillId="0" borderId="24" xfId="0" applyBorder="1"/>
    <xf numFmtId="43" fontId="0" fillId="0" borderId="24" xfId="1" applyFont="1" applyBorder="1"/>
    <xf numFmtId="0" fontId="3" fillId="0" borderId="5" xfId="0" applyFont="1" applyBorder="1"/>
    <xf numFmtId="164" fontId="4" fillId="0" borderId="22" xfId="1" applyNumberFormat="1" applyFont="1" applyBorder="1" applyAlignment="1"/>
    <xf numFmtId="164" fontId="3" fillId="0" borderId="22" xfId="1" applyNumberFormat="1" applyFont="1" applyBorder="1" applyAlignment="1"/>
    <xf numFmtId="43" fontId="0" fillId="0" borderId="0" xfId="0" applyNumberFormat="1"/>
    <xf numFmtId="0" fontId="6" fillId="0" borderId="0" xfId="0" applyFont="1" applyBorder="1"/>
    <xf numFmtId="43" fontId="3" fillId="0" borderId="0" xfId="0" applyNumberFormat="1" applyFont="1" applyBorder="1"/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64" fontId="3" fillId="0" borderId="10" xfId="1" applyNumberFormat="1" applyFont="1" applyBorder="1" applyAlignment="1"/>
    <xf numFmtId="0" fontId="3" fillId="0" borderId="26" xfId="0" applyFont="1" applyBorder="1" applyAlignment="1">
      <alignment horizontal="left"/>
    </xf>
    <xf numFmtId="0" fontId="4" fillId="0" borderId="27" xfId="0" applyFont="1" applyBorder="1" applyAlignment="1"/>
    <xf numFmtId="43" fontId="4" fillId="0" borderId="27" xfId="1" applyFont="1" applyBorder="1" applyAlignment="1"/>
    <xf numFmtId="14" fontId="0" fillId="0" borderId="0" xfId="0" applyNumberFormat="1"/>
    <xf numFmtId="0" fontId="3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43" fontId="3" fillId="0" borderId="12" xfId="1" applyNumberFormat="1" applyFont="1" applyBorder="1" applyAlignment="1"/>
    <xf numFmtId="164" fontId="4" fillId="0" borderId="4" xfId="1" applyNumberFormat="1" applyFont="1" applyBorder="1" applyAlignment="1">
      <alignment horizontal="right"/>
    </xf>
    <xf numFmtId="43" fontId="3" fillId="0" borderId="12" xfId="1" applyFont="1" applyBorder="1" applyAlignment="1"/>
    <xf numFmtId="164" fontId="4" fillId="0" borderId="6" xfId="1" applyNumberFormat="1" applyFont="1" applyBorder="1" applyAlignment="1">
      <alignment horizontal="center"/>
    </xf>
    <xf numFmtId="0" fontId="3" fillId="2" borderId="0" xfId="0" applyFont="1" applyFill="1"/>
    <xf numFmtId="43" fontId="4" fillId="2" borderId="4" xfId="1" applyFont="1" applyFill="1" applyBorder="1" applyAlignment="1"/>
    <xf numFmtId="164" fontId="4" fillId="2" borderId="4" xfId="1" applyNumberFormat="1" applyFont="1" applyFill="1" applyBorder="1" applyAlignment="1"/>
    <xf numFmtId="10" fontId="4" fillId="2" borderId="4" xfId="10" applyNumberFormat="1" applyFont="1" applyFill="1" applyBorder="1" applyAlignment="1"/>
    <xf numFmtId="164" fontId="4" fillId="2" borderId="3" xfId="1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0" fillId="2" borderId="0" xfId="0" applyFill="1"/>
    <xf numFmtId="0" fontId="0" fillId="0" borderId="28" xfId="0" applyBorder="1"/>
    <xf numFmtId="0" fontId="8" fillId="0" borderId="30" xfId="0" applyFont="1" applyBorder="1" applyAlignment="1">
      <alignment horizontal="center"/>
    </xf>
    <xf numFmtId="43" fontId="8" fillId="0" borderId="30" xfId="1" applyFont="1" applyBorder="1" applyAlignment="1">
      <alignment horizontal="center"/>
    </xf>
    <xf numFmtId="43" fontId="8" fillId="0" borderId="31" xfId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7" xfId="0" applyFont="1" applyBorder="1" applyAlignment="1"/>
    <xf numFmtId="0" fontId="9" fillId="2" borderId="0" xfId="0" applyFont="1" applyFill="1"/>
    <xf numFmtId="0" fontId="3" fillId="0" borderId="0" xfId="0" applyFont="1" applyFill="1"/>
    <xf numFmtId="43" fontId="0" fillId="3" borderId="0" xfId="1" applyFont="1" applyFill="1"/>
    <xf numFmtId="43" fontId="0" fillId="4" borderId="0" xfId="1" applyFont="1" applyFill="1"/>
    <xf numFmtId="164" fontId="4" fillId="2" borderId="38" xfId="1" applyNumberFormat="1" applyFont="1" applyFill="1" applyBorder="1" applyAlignment="1"/>
    <xf numFmtId="164" fontId="4" fillId="2" borderId="39" xfId="1" applyNumberFormat="1" applyFont="1" applyFill="1" applyBorder="1" applyAlignment="1"/>
    <xf numFmtId="43" fontId="0" fillId="3" borderId="38" xfId="1" applyFont="1" applyFill="1" applyBorder="1"/>
    <xf numFmtId="43" fontId="0" fillId="3" borderId="39" xfId="1" applyFont="1" applyFill="1" applyBorder="1"/>
    <xf numFmtId="43" fontId="0" fillId="4" borderId="38" xfId="1" applyFont="1" applyFill="1" applyBorder="1"/>
    <xf numFmtId="43" fontId="0" fillId="4" borderId="39" xfId="1" applyFont="1" applyFill="1" applyBorder="1"/>
    <xf numFmtId="43" fontId="0" fillId="5" borderId="38" xfId="1" applyFont="1" applyFill="1" applyBorder="1"/>
    <xf numFmtId="43" fontId="0" fillId="5" borderId="39" xfId="1" applyFont="1" applyFill="1" applyBorder="1"/>
    <xf numFmtId="0" fontId="0" fillId="6" borderId="38" xfId="0" applyFill="1" applyBorder="1"/>
    <xf numFmtId="0" fontId="0" fillId="6" borderId="39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40" xfId="0" applyFill="1" applyBorder="1"/>
    <xf numFmtId="0" fontId="5" fillId="0" borderId="15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164" fontId="4" fillId="0" borderId="40" xfId="1" applyNumberFormat="1" applyFont="1" applyBorder="1" applyAlignment="1"/>
    <xf numFmtId="164" fontId="4" fillId="2" borderId="40" xfId="1" applyNumberFormat="1" applyFont="1" applyFill="1" applyBorder="1" applyAlignment="1"/>
    <xf numFmtId="164" fontId="4" fillId="0" borderId="5" xfId="1" applyNumberFormat="1" applyFont="1" applyBorder="1" applyAlignment="1">
      <alignment horizontal="center"/>
    </xf>
    <xf numFmtId="43" fontId="0" fillId="7" borderId="38" xfId="1" applyFont="1" applyFill="1" applyBorder="1"/>
    <xf numFmtId="43" fontId="0" fillId="7" borderId="39" xfId="1" applyFont="1" applyFill="1" applyBorder="1"/>
    <xf numFmtId="16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0" fillId="0" borderId="45" xfId="0" applyBorder="1"/>
    <xf numFmtId="164" fontId="0" fillId="0" borderId="6" xfId="1" applyNumberFormat="1" applyFont="1" applyBorder="1"/>
    <xf numFmtId="0" fontId="3" fillId="0" borderId="46" xfId="0" applyFont="1" applyBorder="1" applyAlignment="1">
      <alignment horizontal="center"/>
    </xf>
    <xf numFmtId="164" fontId="0" fillId="0" borderId="47" xfId="1" applyNumberFormat="1" applyFont="1" applyBorder="1"/>
    <xf numFmtId="164" fontId="0" fillId="0" borderId="48" xfId="1" applyNumberFormat="1" applyFont="1" applyBorder="1"/>
    <xf numFmtId="0" fontId="0" fillId="0" borderId="49" xfId="0" applyBorder="1"/>
    <xf numFmtId="43" fontId="3" fillId="0" borderId="12" xfId="1" applyNumberFormat="1" applyFont="1" applyFill="1" applyBorder="1" applyAlignment="1"/>
    <xf numFmtId="0" fontId="0" fillId="0" borderId="40" xfId="0" applyBorder="1"/>
    <xf numFmtId="0" fontId="4" fillId="0" borderId="0" xfId="0" applyFont="1"/>
    <xf numFmtId="0" fontId="3" fillId="0" borderId="4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6" fillId="8" borderId="6" xfId="0" applyFont="1" applyFill="1" applyBorder="1" applyAlignment="1">
      <alignment horizontal="right"/>
    </xf>
    <xf numFmtId="0" fontId="0" fillId="8" borderId="4" xfId="0" applyFill="1" applyBorder="1"/>
    <xf numFmtId="0" fontId="6" fillId="8" borderId="4" xfId="0" applyFont="1" applyFill="1" applyBorder="1" applyAlignment="1">
      <alignment horizontal="right"/>
    </xf>
    <xf numFmtId="0" fontId="3" fillId="0" borderId="40" xfId="0" applyFont="1" applyBorder="1"/>
    <xf numFmtId="0" fontId="23" fillId="0" borderId="0" xfId="0" applyFont="1"/>
    <xf numFmtId="0" fontId="5" fillId="3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24" fillId="0" borderId="19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43" fontId="25" fillId="0" borderId="3" xfId="1" applyFont="1" applyBorder="1" applyAlignment="1">
      <alignment horizontal="center"/>
    </xf>
    <xf numFmtId="43" fontId="24" fillId="0" borderId="3" xfId="1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43" fontId="3" fillId="0" borderId="13" xfId="1" applyNumberFormat="1" applyFont="1" applyBorder="1" applyAlignment="1"/>
    <xf numFmtId="9" fontId="27" fillId="2" borderId="3" xfId="10" applyFont="1" applyFill="1" applyBorder="1" applyAlignment="1">
      <alignment horizontal="center"/>
    </xf>
    <xf numFmtId="9" fontId="27" fillId="0" borderId="3" xfId="1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23" fillId="0" borderId="0" xfId="0" applyFont="1"/>
    <xf numFmtId="0" fontId="0" fillId="9" borderId="5" xfId="0" applyFill="1" applyBorder="1"/>
    <xf numFmtId="0" fontId="0" fillId="9" borderId="4" xfId="0" applyFill="1" applyBorder="1"/>
    <xf numFmtId="0" fontId="3" fillId="0" borderId="21" xfId="0" applyFont="1" applyBorder="1" applyAlignment="1">
      <alignment horizontal="left"/>
    </xf>
    <xf numFmtId="43" fontId="3" fillId="0" borderId="14" xfId="1" applyNumberFormat="1" applyFont="1" applyBorder="1" applyAlignment="1"/>
    <xf numFmtId="0" fontId="0" fillId="9" borderId="6" xfId="0" applyFill="1" applyBorder="1"/>
    <xf numFmtId="0" fontId="8" fillId="0" borderId="10" xfId="0" applyFont="1" applyBorder="1" applyAlignment="1">
      <alignment horizontal="center"/>
    </xf>
    <xf numFmtId="0" fontId="4" fillId="0" borderId="0" xfId="9"/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0" fillId="0" borderId="12" xfId="2" applyNumberFormat="1" applyFont="1" applyBorder="1"/>
    <xf numFmtId="43" fontId="4" fillId="0" borderId="4" xfId="2" applyFont="1" applyBorder="1" applyAlignment="1"/>
    <xf numFmtId="164" fontId="4" fillId="0" borderId="4" xfId="2" applyNumberFormat="1" applyFont="1" applyBorder="1" applyAlignment="1"/>
    <xf numFmtId="43" fontId="4" fillId="0" borderId="4" xfId="2" applyFont="1" applyBorder="1" applyAlignment="1">
      <alignment horizontal="center"/>
    </xf>
    <xf numFmtId="43" fontId="5" fillId="0" borderId="3" xfId="2" applyFont="1" applyBorder="1" applyAlignment="1">
      <alignment horizontal="center"/>
    </xf>
    <xf numFmtId="43" fontId="4" fillId="0" borderId="3" xfId="2" applyFont="1" applyBorder="1" applyAlignment="1">
      <alignment horizontal="center"/>
    </xf>
    <xf numFmtId="43" fontId="5" fillId="0" borderId="8" xfId="2" applyFont="1" applyBorder="1" applyAlignment="1">
      <alignment horizontal="center"/>
    </xf>
    <xf numFmtId="43" fontId="4" fillId="0" borderId="8" xfId="2" applyFont="1" applyBorder="1" applyAlignment="1">
      <alignment horizontal="center"/>
    </xf>
    <xf numFmtId="43" fontId="7" fillId="0" borderId="8" xfId="2" applyFont="1" applyBorder="1" applyAlignment="1">
      <alignment horizontal="center"/>
    </xf>
    <xf numFmtId="43" fontId="4" fillId="0" borderId="5" xfId="2" applyFont="1" applyBorder="1" applyAlignment="1"/>
    <xf numFmtId="164" fontId="4" fillId="0" borderId="5" xfId="2" applyNumberFormat="1" applyFont="1" applyBorder="1" applyAlignment="1"/>
    <xf numFmtId="43" fontId="3" fillId="0" borderId="12" xfId="2" applyNumberFormat="1" applyFont="1" applyBorder="1" applyAlignment="1"/>
    <xf numFmtId="43" fontId="4" fillId="2" borderId="4" xfId="2" applyFont="1" applyFill="1" applyBorder="1" applyAlignment="1"/>
    <xf numFmtId="164" fontId="4" fillId="2" borderId="4" xfId="2" applyNumberFormat="1" applyFont="1" applyFill="1" applyBorder="1" applyAlignment="1"/>
    <xf numFmtId="10" fontId="4" fillId="2" borderId="4" xfId="11" applyNumberFormat="1" applyFont="1" applyFill="1" applyBorder="1" applyAlignment="1"/>
    <xf numFmtId="164" fontId="5" fillId="3" borderId="8" xfId="2" applyNumberFormat="1" applyFont="1" applyFill="1" applyBorder="1" applyAlignment="1">
      <alignment horizontal="center"/>
    </xf>
    <xf numFmtId="9" fontId="11" fillId="0" borderId="41" xfId="11" applyFont="1" applyBorder="1" applyAlignment="1">
      <alignment horizontal="center"/>
    </xf>
    <xf numFmtId="164" fontId="4" fillId="0" borderId="40" xfId="2" applyNumberFormat="1" applyFont="1" applyBorder="1" applyAlignment="1"/>
    <xf numFmtId="43" fontId="3" fillId="0" borderId="22" xfId="2" applyNumberFormat="1" applyFont="1" applyFill="1" applyBorder="1" applyAlignment="1"/>
    <xf numFmtId="43" fontId="5" fillId="0" borderId="3" xfId="3" applyFont="1" applyBorder="1" applyAlignment="1">
      <alignment horizontal="center"/>
    </xf>
    <xf numFmtId="43" fontId="5" fillId="0" borderId="8" xfId="3" applyFont="1" applyBorder="1" applyAlignment="1">
      <alignment horizontal="center"/>
    </xf>
    <xf numFmtId="0" fontId="4" fillId="0" borderId="4" xfId="9" applyFont="1" applyBorder="1" applyAlignment="1"/>
    <xf numFmtId="0" fontId="4" fillId="0" borderId="4" xfId="9" applyFont="1" applyFill="1" applyBorder="1" applyAlignment="1"/>
    <xf numFmtId="0" fontId="4" fillId="0" borderId="11" xfId="9" applyFont="1" applyBorder="1" applyAlignment="1">
      <alignment horizontal="center"/>
    </xf>
    <xf numFmtId="0" fontId="12" fillId="0" borderId="4" xfId="9" applyFont="1" applyBorder="1" applyAlignment="1"/>
    <xf numFmtId="0" fontId="0" fillId="8" borderId="5" xfId="0" applyFill="1" applyBorder="1"/>
    <xf numFmtId="0" fontId="0" fillId="8" borderId="6" xfId="0" applyFill="1" applyBorder="1"/>
    <xf numFmtId="0" fontId="0" fillId="0" borderId="15" xfId="0" applyBorder="1"/>
    <xf numFmtId="0" fontId="28" fillId="0" borderId="53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4" fillId="0" borderId="0" xfId="9" applyFont="1"/>
    <xf numFmtId="164" fontId="4" fillId="10" borderId="38" xfId="2" applyNumberFormat="1" applyFont="1" applyFill="1" applyBorder="1"/>
    <xf numFmtId="164" fontId="4" fillId="10" borderId="39" xfId="2" applyNumberFormat="1" applyFont="1" applyFill="1" applyBorder="1"/>
    <xf numFmtId="0" fontId="4" fillId="0" borderId="0" xfId="9" applyBorder="1"/>
    <xf numFmtId="0" fontId="4" fillId="0" borderId="28" xfId="9" applyBorder="1"/>
    <xf numFmtId="0" fontId="29" fillId="0" borderId="6" xfId="0" applyFont="1" applyBorder="1"/>
    <xf numFmtId="0" fontId="28" fillId="0" borderId="8" xfId="0" applyFont="1" applyBorder="1" applyAlignment="1">
      <alignment horizontal="center"/>
    </xf>
    <xf numFmtId="164" fontId="0" fillId="0" borderId="0" xfId="1" applyNumberFormat="1" applyFont="1"/>
    <xf numFmtId="0" fontId="0" fillId="10" borderId="40" xfId="0" applyFill="1" applyBorder="1"/>
    <xf numFmtId="43" fontId="4" fillId="10" borderId="4" xfId="1" applyFont="1" applyFill="1" applyBorder="1"/>
    <xf numFmtId="0" fontId="0" fillId="0" borderId="4" xfId="0" applyBorder="1" applyAlignment="1">
      <alignment horizontal="center"/>
    </xf>
    <xf numFmtId="0" fontId="30" fillId="0" borderId="4" xfId="0" applyFont="1" applyBorder="1"/>
    <xf numFmtId="0" fontId="30" fillId="0" borderId="4" xfId="0" applyFont="1" applyBorder="1" applyAlignment="1">
      <alignment horizontal="center"/>
    </xf>
    <xf numFmtId="164" fontId="0" fillId="0" borderId="13" xfId="1" applyNumberFormat="1" applyFont="1" applyBorder="1"/>
    <xf numFmtId="164" fontId="0" fillId="0" borderId="54" xfId="1" applyNumberFormat="1" applyFont="1" applyBorder="1"/>
    <xf numFmtId="0" fontId="0" fillId="0" borderId="55" xfId="0" applyBorder="1"/>
    <xf numFmtId="0" fontId="30" fillId="0" borderId="56" xfId="0" applyFont="1" applyBorder="1"/>
    <xf numFmtId="0" fontId="30" fillId="0" borderId="8" xfId="0" applyFont="1" applyBorder="1" applyAlignment="1">
      <alignment horizontal="center"/>
    </xf>
    <xf numFmtId="164" fontId="0" fillId="0" borderId="51" xfId="1" applyNumberFormat="1" applyFont="1" applyBorder="1"/>
    <xf numFmtId="164" fontId="0" fillId="0" borderId="43" xfId="1" applyNumberFormat="1" applyFont="1" applyBorder="1"/>
    <xf numFmtId="0" fontId="0" fillId="11" borderId="57" xfId="0" applyFill="1" applyBorder="1"/>
    <xf numFmtId="0" fontId="0" fillId="11" borderId="58" xfId="0" applyFill="1" applyBorder="1"/>
    <xf numFmtId="0" fontId="0" fillId="11" borderId="58" xfId="0" applyFill="1" applyBorder="1" applyAlignment="1">
      <alignment horizontal="center"/>
    </xf>
    <xf numFmtId="164" fontId="4" fillId="11" borderId="58" xfId="1" applyNumberFormat="1" applyFont="1" applyFill="1" applyBorder="1"/>
    <xf numFmtId="164" fontId="4" fillId="11" borderId="59" xfId="1" applyNumberFormat="1" applyFont="1" applyFill="1" applyBorder="1"/>
    <xf numFmtId="0" fontId="28" fillId="0" borderId="3" xfId="0" applyFont="1" applyBorder="1" applyAlignment="1">
      <alignment horizontal="center"/>
    </xf>
    <xf numFmtId="164" fontId="0" fillId="0" borderId="3" xfId="1" applyNumberFormat="1" applyFont="1" applyBorder="1"/>
    <xf numFmtId="164" fontId="0" fillId="0" borderId="42" xfId="1" applyNumberFormat="1" applyFont="1" applyBorder="1"/>
    <xf numFmtId="0" fontId="0" fillId="0" borderId="56" xfId="0" applyBorder="1" applyAlignment="1">
      <alignment horizontal="center"/>
    </xf>
    <xf numFmtId="0" fontId="0" fillId="0" borderId="60" xfId="0" applyBorder="1"/>
    <xf numFmtId="0" fontId="28" fillId="0" borderId="62" xfId="0" applyFont="1" applyBorder="1"/>
    <xf numFmtId="0" fontId="28" fillId="0" borderId="4" xfId="0" applyFont="1" applyBorder="1"/>
    <xf numFmtId="0" fontId="28" fillId="0" borderId="4" xfId="0" applyFont="1" applyBorder="1" applyAlignment="1">
      <alignment horizontal="center"/>
    </xf>
    <xf numFmtId="0" fontId="28" fillId="0" borderId="3" xfId="0" applyFont="1" applyBorder="1"/>
    <xf numFmtId="0" fontId="31" fillId="0" borderId="61" xfId="0" applyFont="1" applyBorder="1"/>
    <xf numFmtId="0" fontId="28" fillId="0" borderId="61" xfId="0" applyFont="1" applyBorder="1" applyAlignment="1">
      <alignment horizontal="center"/>
    </xf>
    <xf numFmtId="9" fontId="0" fillId="0" borderId="63" xfId="10" applyFont="1" applyBorder="1"/>
    <xf numFmtId="164" fontId="0" fillId="0" borderId="64" xfId="1" applyNumberFormat="1" applyFont="1" applyBorder="1"/>
    <xf numFmtId="164" fontId="4" fillId="11" borderId="65" xfId="1" applyNumberFormat="1" applyFont="1" applyFill="1" applyBorder="1"/>
    <xf numFmtId="165" fontId="0" fillId="0" borderId="66" xfId="1" applyNumberFormat="1" applyFont="1" applyBorder="1"/>
    <xf numFmtId="165" fontId="0" fillId="0" borderId="42" xfId="1" applyNumberFormat="1" applyFont="1" applyBorder="1"/>
    <xf numFmtId="0" fontId="28" fillId="0" borderId="56" xfId="0" applyFont="1" applyBorder="1"/>
    <xf numFmtId="0" fontId="0" fillId="0" borderId="67" xfId="0" applyBorder="1"/>
    <xf numFmtId="0" fontId="0" fillId="0" borderId="37" xfId="0" applyBorder="1"/>
    <xf numFmtId="43" fontId="3" fillId="0" borderId="68" xfId="0" applyNumberFormat="1" applyFont="1" applyBorder="1"/>
    <xf numFmtId="0" fontId="0" fillId="0" borderId="0" xfId="0"/>
    <xf numFmtId="0" fontId="0" fillId="0" borderId="0" xfId="0" applyBorder="1"/>
    <xf numFmtId="0" fontId="0" fillId="0" borderId="28" xfId="0" applyBorder="1"/>
    <xf numFmtId="0" fontId="2" fillId="0" borderId="4" xfId="0" applyFont="1" applyBorder="1" applyAlignment="1"/>
    <xf numFmtId="0" fontId="3" fillId="2" borderId="0" xfId="0" applyFont="1" applyFill="1"/>
    <xf numFmtId="0" fontId="3" fillId="2" borderId="0" xfId="0" applyFont="1" applyFill="1" applyBorder="1"/>
    <xf numFmtId="0" fontId="0" fillId="0" borderId="0" xfId="0"/>
    <xf numFmtId="0" fontId="0" fillId="0" borderId="0" xfId="0" applyBorder="1"/>
    <xf numFmtId="0" fontId="0" fillId="0" borderId="0" xfId="0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29" fillId="0" borderId="45" xfId="0" applyFont="1" applyBorder="1"/>
    <xf numFmtId="0" fontId="0" fillId="0" borderId="0" xfId="0"/>
    <xf numFmtId="164" fontId="0" fillId="0" borderId="4" xfId="1" applyNumberFormat="1" applyFont="1" applyBorder="1"/>
    <xf numFmtId="164" fontId="0" fillId="0" borderId="0" xfId="1" applyNumberFormat="1" applyFont="1"/>
    <xf numFmtId="0" fontId="0" fillId="11" borderId="74" xfId="0" applyFill="1" applyBorder="1"/>
    <xf numFmtId="0" fontId="0" fillId="11" borderId="75" xfId="0" applyFill="1" applyBorder="1"/>
    <xf numFmtId="164" fontId="0" fillId="11" borderId="75" xfId="1" applyNumberFormat="1" applyFont="1" applyFill="1" applyBorder="1"/>
    <xf numFmtId="164" fontId="0" fillId="11" borderId="76" xfId="1" applyNumberFormat="1" applyFont="1" applyFill="1" applyBorder="1"/>
    <xf numFmtId="0" fontId="1" fillId="0" borderId="77" xfId="0" applyFont="1" applyBorder="1"/>
    <xf numFmtId="0" fontId="0" fillId="0" borderId="62" xfId="0" applyBorder="1" applyAlignment="1">
      <alignment horizontal="center"/>
    </xf>
    <xf numFmtId="164" fontId="0" fillId="0" borderId="62" xfId="1" applyNumberFormat="1" applyFont="1" applyBorder="1"/>
    <xf numFmtId="0" fontId="1" fillId="0" borderId="44" xfId="0" applyFont="1" applyBorder="1"/>
    <xf numFmtId="0" fontId="1" fillId="0" borderId="79" xfId="0" applyFont="1" applyBorder="1"/>
    <xf numFmtId="164" fontId="0" fillId="0" borderId="56" xfId="1" applyNumberFormat="1" applyFont="1" applyBorder="1"/>
    <xf numFmtId="0" fontId="0" fillId="11" borderId="81" xfId="0" applyFill="1" applyBorder="1"/>
    <xf numFmtId="0" fontId="0" fillId="11" borderId="65" xfId="0" applyFill="1" applyBorder="1"/>
    <xf numFmtId="0" fontId="0" fillId="11" borderId="65" xfId="0" applyFill="1" applyBorder="1" applyAlignment="1">
      <alignment horizontal="center"/>
    </xf>
    <xf numFmtId="164" fontId="2" fillId="11" borderId="65" xfId="1" applyNumberFormat="1" applyFont="1" applyFill="1" applyBorder="1"/>
    <xf numFmtId="164" fontId="2" fillId="11" borderId="64" xfId="1" applyNumberFormat="1" applyFont="1" applyFill="1" applyBorder="1"/>
    <xf numFmtId="0" fontId="0" fillId="11" borderId="84" xfId="0" applyFill="1" applyBorder="1"/>
    <xf numFmtId="0" fontId="33" fillId="0" borderId="0" xfId="0" applyFont="1" applyAlignment="1">
      <alignment vertical="center"/>
    </xf>
    <xf numFmtId="0" fontId="4" fillId="0" borderId="19" xfId="0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2" fillId="0" borderId="0" xfId="20" applyFont="1"/>
    <xf numFmtId="0" fontId="32" fillId="0" borderId="0" xfId="20" applyFont="1" applyAlignment="1">
      <alignment vertical="center"/>
    </xf>
    <xf numFmtId="0" fontId="2" fillId="0" borderId="0" xfId="20"/>
    <xf numFmtId="0" fontId="2" fillId="0" borderId="0" xfId="20" applyFont="1"/>
    <xf numFmtId="164" fontId="2" fillId="11" borderId="38" xfId="1" applyNumberFormat="1" applyFont="1" applyFill="1" applyBorder="1"/>
    <xf numFmtId="164" fontId="2" fillId="11" borderId="39" xfId="1" applyNumberFormat="1" applyFont="1" applyFill="1" applyBorder="1"/>
    <xf numFmtId="0" fontId="4" fillId="0" borderId="2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wrapText="1"/>
    </xf>
    <xf numFmtId="43" fontId="5" fillId="0" borderId="3" xfId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43" fontId="4" fillId="0" borderId="3" xfId="1" applyFont="1" applyBorder="1" applyAlignment="1">
      <alignment wrapText="1"/>
    </xf>
    <xf numFmtId="0" fontId="3" fillId="0" borderId="19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4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43" fontId="4" fillId="0" borderId="34" xfId="1" applyFont="1" applyBorder="1" applyAlignment="1">
      <alignment horizontal="center" wrapText="1"/>
    </xf>
    <xf numFmtId="43" fontId="4" fillId="0" borderId="35" xfId="1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2" fillId="0" borderId="4" xfId="20" applyFont="1" applyBorder="1" applyAlignment="1"/>
    <xf numFmtId="9" fontId="11" fillId="0" borderId="3" xfId="10" applyFont="1" applyBorder="1" applyAlignment="1">
      <alignment horizontal="center"/>
    </xf>
    <xf numFmtId="9" fontId="11" fillId="2" borderId="3" xfId="10" applyFont="1" applyFill="1" applyBorder="1" applyAlignment="1">
      <alignment horizontal="center"/>
    </xf>
    <xf numFmtId="164" fontId="2" fillId="11" borderId="4" xfId="1" applyNumberFormat="1" applyFont="1" applyFill="1" applyBorder="1"/>
    <xf numFmtId="165" fontId="0" fillId="11" borderId="3" xfId="1" applyNumberFormat="1" applyFont="1" applyFill="1" applyBorder="1"/>
    <xf numFmtId="164" fontId="0" fillId="11" borderId="3" xfId="1" applyNumberFormat="1" applyFont="1" applyFill="1" applyBorder="1"/>
    <xf numFmtId="0" fontId="28" fillId="0" borderId="86" xfId="0" applyFont="1" applyBorder="1" applyAlignment="1">
      <alignment horizontal="center" wrapText="1"/>
    </xf>
    <xf numFmtId="164" fontId="0" fillId="0" borderId="40" xfId="1" applyNumberFormat="1" applyFont="1" applyBorder="1"/>
    <xf numFmtId="164" fontId="4" fillId="10" borderId="40" xfId="1" applyNumberFormat="1" applyFont="1" applyFill="1" applyBorder="1"/>
    <xf numFmtId="164" fontId="4" fillId="10" borderId="87" xfId="1" applyNumberFormat="1" applyFont="1" applyFill="1" applyBorder="1"/>
    <xf numFmtId="164" fontId="0" fillId="0" borderId="50" xfId="1" applyNumberFormat="1" applyFont="1" applyBorder="1"/>
    <xf numFmtId="164" fontId="0" fillId="0" borderId="41" xfId="1" applyNumberFormat="1" applyFont="1" applyBorder="1"/>
    <xf numFmtId="9" fontId="0" fillId="0" borderId="65" xfId="10" applyFont="1" applyBorder="1"/>
    <xf numFmtId="165" fontId="4" fillId="10" borderId="41" xfId="1" applyNumberFormat="1" applyFont="1" applyFill="1" applyBorder="1"/>
    <xf numFmtId="165" fontId="4" fillId="8" borderId="41" xfId="1" applyNumberFormat="1" applyFont="1" applyFill="1" applyBorder="1"/>
    <xf numFmtId="164" fontId="0" fillId="11" borderId="82" xfId="1" applyNumberFormat="1" applyFont="1" applyFill="1" applyBorder="1"/>
    <xf numFmtId="164" fontId="0" fillId="11" borderId="40" xfId="1" applyNumberFormat="1" applyFont="1" applyFill="1" applyBorder="1"/>
    <xf numFmtId="164" fontId="0" fillId="11" borderId="83" xfId="1" applyNumberFormat="1" applyFont="1" applyFill="1" applyBorder="1"/>
    <xf numFmtId="164" fontId="0" fillId="11" borderId="66" xfId="1" applyNumberFormat="1" applyFont="1" applyFill="1" applyBorder="1"/>
    <xf numFmtId="164" fontId="0" fillId="11" borderId="48" xfId="1" applyNumberFormat="1" applyFont="1" applyFill="1" applyBorder="1"/>
    <xf numFmtId="164" fontId="0" fillId="11" borderId="85" xfId="1" applyNumberFormat="1" applyFont="1" applyFill="1" applyBorder="1"/>
    <xf numFmtId="0" fontId="6" fillId="0" borderId="0" xfId="29" applyFont="1"/>
    <xf numFmtId="164" fontId="0" fillId="0" borderId="2" xfId="1" applyNumberFormat="1" applyFont="1" applyBorder="1"/>
    <xf numFmtId="164" fontId="0" fillId="0" borderId="24" xfId="1" applyNumberFormat="1" applyFont="1" applyFill="1" applyBorder="1"/>
    <xf numFmtId="0" fontId="0" fillId="0" borderId="0" xfId="0"/>
    <xf numFmtId="164" fontId="0" fillId="0" borderId="3" xfId="1" applyNumberFormat="1" applyFont="1" applyBorder="1"/>
    <xf numFmtId="164" fontId="0" fillId="0" borderId="68" xfId="1" applyNumberFormat="1" applyFont="1" applyBorder="1"/>
    <xf numFmtId="0" fontId="0" fillId="9" borderId="37" xfId="0" applyFill="1" applyBorder="1"/>
    <xf numFmtId="164" fontId="0" fillId="0" borderId="24" xfId="1" applyNumberFormat="1" applyFont="1" applyBorder="1"/>
    <xf numFmtId="164" fontId="0" fillId="0" borderId="90" xfId="1" applyNumberFormat="1" applyFont="1" applyBorder="1"/>
    <xf numFmtId="164" fontId="0" fillId="0" borderId="88" xfId="1" applyNumberFormat="1" applyFont="1" applyBorder="1"/>
    <xf numFmtId="164" fontId="20" fillId="9" borderId="3" xfId="1" applyNumberFormat="1" applyFont="1" applyFill="1" applyBorder="1"/>
    <xf numFmtId="164" fontId="0" fillId="0" borderId="89" xfId="1" applyNumberFormat="1" applyFont="1" applyBorder="1"/>
    <xf numFmtId="164" fontId="2" fillId="9" borderId="88" xfId="1" applyNumberFormat="1" applyFont="1" applyFill="1" applyBorder="1"/>
    <xf numFmtId="164" fontId="0" fillId="0" borderId="25" xfId="1" applyNumberFormat="1" applyFont="1" applyBorder="1"/>
    <xf numFmtId="164" fontId="20" fillId="9" borderId="2" xfId="1" applyNumberFormat="1" applyFont="1" applyFill="1" applyBorder="1"/>
    <xf numFmtId="164" fontId="0" fillId="0" borderId="69" xfId="1" applyNumberFormat="1" applyFont="1" applyFill="1" applyBorder="1"/>
    <xf numFmtId="0" fontId="2" fillId="0" borderId="0" xfId="0" applyFont="1"/>
    <xf numFmtId="0" fontId="37" fillId="0" borderId="4" xfId="0" applyFont="1" applyBorder="1" applyAlignment="1"/>
    <xf numFmtId="0" fontId="3" fillId="0" borderId="3" xfId="0" applyFont="1" applyBorder="1" applyAlignment="1">
      <alignment horizontal="center" wrapText="1"/>
    </xf>
    <xf numFmtId="0" fontId="9" fillId="0" borderId="0" xfId="0" applyFont="1" applyBorder="1"/>
    <xf numFmtId="0" fontId="3" fillId="0" borderId="0" xfId="0" applyFont="1" applyBorder="1"/>
    <xf numFmtId="164" fontId="4" fillId="0" borderId="12" xfId="1" applyNumberFormat="1" applyFont="1" applyBorder="1" applyAlignment="1"/>
    <xf numFmtId="0" fontId="0" fillId="2" borderId="95" xfId="0" applyFill="1" applyBorder="1"/>
    <xf numFmtId="164" fontId="4" fillId="9" borderId="4" xfId="2" applyNumberFormat="1" applyFont="1" applyFill="1" applyBorder="1" applyAlignment="1"/>
    <xf numFmtId="0" fontId="0" fillId="2" borderId="93" xfId="0" applyFill="1" applyBorder="1"/>
    <xf numFmtId="0" fontId="0" fillId="2" borderId="92" xfId="0" applyFill="1" applyBorder="1"/>
    <xf numFmtId="164" fontId="4" fillId="9" borderId="40" xfId="2" applyNumberFormat="1" applyFont="1" applyFill="1" applyBorder="1" applyAlignment="1"/>
    <xf numFmtId="0" fontId="0" fillId="9" borderId="8" xfId="0" applyFill="1" applyBorder="1"/>
    <xf numFmtId="164" fontId="0" fillId="9" borderId="12" xfId="2" applyNumberFormat="1" applyFont="1" applyFill="1" applyBorder="1"/>
    <xf numFmtId="0" fontId="2" fillId="0" borderId="4" xfId="29" applyFont="1" applyBorder="1" applyAlignment="1"/>
    <xf numFmtId="0" fontId="3" fillId="0" borderId="4" xfId="29" applyFont="1" applyBorder="1" applyAlignment="1"/>
    <xf numFmtId="0" fontId="0" fillId="2" borderId="94" xfId="0" applyFill="1" applyBorder="1"/>
    <xf numFmtId="0" fontId="0" fillId="0" borderId="92" xfId="0" applyBorder="1"/>
    <xf numFmtId="0" fontId="6" fillId="8" borderId="40" xfId="29" applyFont="1" applyFill="1" applyBorder="1" applyAlignment="1">
      <alignment horizontal="left"/>
    </xf>
    <xf numFmtId="0" fontId="6" fillId="8" borderId="5" xfId="29" applyFont="1" applyFill="1" applyBorder="1" applyAlignment="1">
      <alignment horizontal="left"/>
    </xf>
    <xf numFmtId="0" fontId="6" fillId="8" borderId="6" xfId="29" applyFont="1" applyFill="1" applyBorder="1" applyAlignment="1">
      <alignment horizontal="left"/>
    </xf>
    <xf numFmtId="0" fontId="6" fillId="8" borderId="40" xfId="29" applyFont="1" applyFill="1" applyBorder="1" applyAlignment="1">
      <alignment horizontal="right"/>
    </xf>
    <xf numFmtId="0" fontId="6" fillId="8" borderId="5" xfId="29" applyFont="1" applyFill="1" applyBorder="1" applyAlignment="1">
      <alignment horizontal="right"/>
    </xf>
    <xf numFmtId="0" fontId="2" fillId="0" borderId="0" xfId="29" applyAlignment="1">
      <alignment horizontal="center"/>
    </xf>
    <xf numFmtId="164" fontId="2" fillId="0" borderId="0" xfId="1" applyNumberFormat="1" applyFont="1"/>
    <xf numFmtId="164" fontId="23" fillId="0" borderId="0" xfId="1" applyNumberFormat="1" applyFont="1"/>
    <xf numFmtId="164" fontId="2" fillId="0" borderId="0" xfId="1" applyNumberFormat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1" fillId="0" borderId="0" xfId="29" applyFont="1" applyBorder="1"/>
    <xf numFmtId="43" fontId="5" fillId="12" borderId="8" xfId="2" applyFont="1" applyFill="1" applyBorder="1" applyAlignment="1">
      <alignment horizontal="center" wrapText="1"/>
    </xf>
    <xf numFmtId="0" fontId="5" fillId="14" borderId="15" xfId="0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43" fontId="5" fillId="12" borderId="8" xfId="2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43" fontId="5" fillId="13" borderId="8" xfId="2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0" fillId="9" borderId="96" xfId="0" applyFill="1" applyBorder="1"/>
    <xf numFmtId="0" fontId="5" fillId="0" borderId="78" xfId="0" applyFont="1" applyBorder="1"/>
    <xf numFmtId="0" fontId="5" fillId="0" borderId="5" xfId="0" applyFont="1" applyBorder="1"/>
    <xf numFmtId="0" fontId="5" fillId="0" borderId="80" xfId="0" applyFont="1" applyBorder="1"/>
    <xf numFmtId="0" fontId="2" fillId="10" borderId="4" xfId="0" applyFont="1" applyFill="1" applyBorder="1"/>
    <xf numFmtId="0" fontId="2" fillId="0" borderId="4" xfId="0" applyFont="1" applyBorder="1"/>
    <xf numFmtId="0" fontId="3" fillId="2" borderId="15" xfId="0" applyFont="1" applyFill="1" applyBorder="1"/>
    <xf numFmtId="49" fontId="2" fillId="0" borderId="0" xfId="20" applyNumberFormat="1" applyFont="1"/>
    <xf numFmtId="0" fontId="2" fillId="0" borderId="0" xfId="9" applyFont="1"/>
    <xf numFmtId="0" fontId="6" fillId="0" borderId="0" xfId="0" applyFont="1"/>
    <xf numFmtId="0" fontId="42" fillId="0" borderId="0" xfId="0" applyFont="1" applyBorder="1"/>
    <xf numFmtId="0" fontId="0" fillId="0" borderId="97" xfId="0" applyBorder="1"/>
    <xf numFmtId="0" fontId="3" fillId="0" borderId="98" xfId="0" applyFont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9" borderId="21" xfId="0" applyFont="1" applyFill="1" applyBorder="1"/>
    <xf numFmtId="164" fontId="20" fillId="9" borderId="70" xfId="1" applyNumberFormat="1" applyFont="1" applyFill="1" applyBorder="1"/>
    <xf numFmtId="0" fontId="3" fillId="8" borderId="21" xfId="0" applyFont="1" applyFill="1" applyBorder="1"/>
    <xf numFmtId="164" fontId="0" fillId="0" borderId="22" xfId="1" applyNumberFormat="1" applyFont="1" applyBorder="1"/>
    <xf numFmtId="164" fontId="0" fillId="0" borderId="100" xfId="1" applyNumberFormat="1" applyFont="1" applyBorder="1"/>
    <xf numFmtId="0" fontId="3" fillId="0" borderId="11" xfId="0" applyFont="1" applyBorder="1"/>
    <xf numFmtId="164" fontId="0" fillId="0" borderId="70" xfId="1" applyNumberFormat="1" applyFont="1" applyBorder="1"/>
    <xf numFmtId="0" fontId="3" fillId="0" borderId="101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9" xfId="0" applyFont="1" applyBorder="1" applyAlignment="1">
      <alignment horizontal="center"/>
    </xf>
    <xf numFmtId="0" fontId="5" fillId="15" borderId="15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 wrapText="1"/>
    </xf>
    <xf numFmtId="0" fontId="5" fillId="13" borderId="3" xfId="0" applyFont="1" applyFill="1" applyBorder="1" applyAlignment="1">
      <alignment horizontal="center" wrapText="1"/>
    </xf>
    <xf numFmtId="0" fontId="5" fillId="14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0" fontId="5" fillId="16" borderId="15" xfId="0" applyFont="1" applyFill="1" applyBorder="1" applyAlignment="1">
      <alignment horizontal="center"/>
    </xf>
    <xf numFmtId="0" fontId="5" fillId="16" borderId="3" xfId="0" applyFont="1" applyFill="1" applyBorder="1" applyAlignment="1">
      <alignment horizontal="center" wrapText="1"/>
    </xf>
    <xf numFmtId="164" fontId="5" fillId="3" borderId="98" xfId="2" applyNumberFormat="1" applyFont="1" applyFill="1" applyBorder="1" applyAlignment="1">
      <alignment horizontal="center"/>
    </xf>
    <xf numFmtId="164" fontId="5" fillId="0" borderId="98" xfId="0" applyNumberFormat="1" applyFont="1" applyBorder="1" applyAlignment="1">
      <alignment horizontal="center"/>
    </xf>
    <xf numFmtId="43" fontId="5" fillId="12" borderId="98" xfId="2" applyFont="1" applyFill="1" applyBorder="1" applyAlignment="1">
      <alignment horizontal="center"/>
    </xf>
    <xf numFmtId="43" fontId="5" fillId="13" borderId="98" xfId="2" applyFont="1" applyFill="1" applyBorder="1" applyAlignment="1">
      <alignment horizontal="center"/>
    </xf>
    <xf numFmtId="0" fontId="5" fillId="14" borderId="104" xfId="0" applyFont="1" applyFill="1" applyBorder="1" applyAlignment="1">
      <alignment horizontal="center"/>
    </xf>
    <xf numFmtId="0" fontId="5" fillId="0" borderId="104" xfId="0" applyFont="1" applyBorder="1" applyAlignment="1">
      <alignment horizontal="center"/>
    </xf>
    <xf numFmtId="0" fontId="5" fillId="15" borderId="104" xfId="0" applyFont="1" applyFill="1" applyBorder="1" applyAlignment="1">
      <alignment horizontal="center"/>
    </xf>
    <xf numFmtId="0" fontId="5" fillId="0" borderId="104" xfId="0" applyFont="1" applyBorder="1" applyAlignment="1">
      <alignment horizontal="center" wrapText="1"/>
    </xf>
    <xf numFmtId="0" fontId="5" fillId="16" borderId="104" xfId="0" applyFont="1" applyFill="1" applyBorder="1" applyAlignment="1">
      <alignment horizontal="center"/>
    </xf>
    <xf numFmtId="0" fontId="5" fillId="3" borderId="105" xfId="0" applyFont="1" applyFill="1" applyBorder="1" applyAlignment="1">
      <alignment horizontal="center" wrapText="1"/>
    </xf>
    <xf numFmtId="0" fontId="5" fillId="0" borderId="105" xfId="0" applyFont="1" applyBorder="1" applyAlignment="1">
      <alignment horizontal="center"/>
    </xf>
    <xf numFmtId="0" fontId="5" fillId="12" borderId="105" xfId="0" applyFont="1" applyFill="1" applyBorder="1" applyAlignment="1">
      <alignment horizontal="center"/>
    </xf>
    <xf numFmtId="0" fontId="5" fillId="13" borderId="105" xfId="0" applyFont="1" applyFill="1" applyBorder="1" applyAlignment="1">
      <alignment horizontal="center"/>
    </xf>
    <xf numFmtId="0" fontId="5" fillId="14" borderId="105" xfId="0" applyFont="1" applyFill="1" applyBorder="1" applyAlignment="1">
      <alignment horizontal="center"/>
    </xf>
    <xf numFmtId="0" fontId="5" fillId="15" borderId="105" xfId="0" applyFont="1" applyFill="1" applyBorder="1" applyAlignment="1">
      <alignment horizontal="center" wrapText="1"/>
    </xf>
    <xf numFmtId="0" fontId="5" fillId="16" borderId="105" xfId="0" applyFont="1" applyFill="1" applyBorder="1" applyAlignment="1">
      <alignment horizontal="center" wrapText="1"/>
    </xf>
    <xf numFmtId="0" fontId="3" fillId="7" borderId="98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wrapText="1"/>
    </xf>
    <xf numFmtId="0" fontId="0" fillId="0" borderId="22" xfId="0" applyBorder="1"/>
    <xf numFmtId="0" fontId="3" fillId="15" borderId="31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 wrapText="1"/>
    </xf>
    <xf numFmtId="0" fontId="3" fillId="0" borderId="106" xfId="0" applyFont="1" applyBorder="1" applyAlignment="1">
      <alignment horizontal="center"/>
    </xf>
    <xf numFmtId="0" fontId="3" fillId="0" borderId="107" xfId="0" applyFont="1" applyBorder="1" applyAlignment="1">
      <alignment horizontal="center" wrapText="1"/>
    </xf>
    <xf numFmtId="0" fontId="0" fillId="0" borderId="108" xfId="0" applyBorder="1"/>
    <xf numFmtId="164" fontId="20" fillId="9" borderId="107" xfId="1" applyNumberFormat="1" applyFont="1" applyFill="1" applyBorder="1"/>
    <xf numFmtId="164" fontId="0" fillId="0" borderId="108" xfId="1" applyNumberFormat="1" applyFont="1" applyBorder="1"/>
    <xf numFmtId="164" fontId="0" fillId="0" borderId="109" xfId="1" applyNumberFormat="1" applyFont="1" applyBorder="1"/>
    <xf numFmtId="164" fontId="0" fillId="0" borderId="107" xfId="1" applyNumberFormat="1" applyFont="1" applyBorder="1"/>
    <xf numFmtId="0" fontId="3" fillId="16" borderId="71" xfId="0" applyFont="1" applyFill="1" applyBorder="1" applyAlignment="1">
      <alignment horizontal="center"/>
    </xf>
    <xf numFmtId="0" fontId="3" fillId="16" borderId="70" xfId="0" applyFont="1" applyFill="1" applyBorder="1" applyAlignment="1">
      <alignment horizontal="center" wrapText="1"/>
    </xf>
    <xf numFmtId="164" fontId="0" fillId="0" borderId="91" xfId="1" applyNumberFormat="1" applyFont="1" applyBorder="1"/>
    <xf numFmtId="43" fontId="0" fillId="16" borderId="38" xfId="1" applyFont="1" applyFill="1" applyBorder="1"/>
    <xf numFmtId="43" fontId="0" fillId="16" borderId="39" xfId="1" applyFont="1" applyFill="1" applyBorder="1"/>
    <xf numFmtId="43" fontId="0" fillId="15" borderId="38" xfId="1" applyFont="1" applyFill="1" applyBorder="1"/>
    <xf numFmtId="43" fontId="0" fillId="15" borderId="39" xfId="1" applyFont="1" applyFill="1" applyBorder="1"/>
    <xf numFmtId="0" fontId="0" fillId="9" borderId="112" xfId="0" applyFill="1" applyBorder="1"/>
    <xf numFmtId="0" fontId="0" fillId="9" borderId="111" xfId="0" applyFill="1" applyBorder="1"/>
    <xf numFmtId="43" fontId="2" fillId="4" borderId="0" xfId="1" applyFont="1" applyFill="1"/>
    <xf numFmtId="43" fontId="2" fillId="13" borderId="0" xfId="2" applyFont="1" applyFill="1" applyBorder="1" applyAlignment="1">
      <alignment horizontal="left"/>
    </xf>
    <xf numFmtId="0" fontId="43" fillId="0" borderId="4" xfId="29" applyFont="1" applyBorder="1"/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1" xfId="29" applyFont="1" applyBorder="1" applyAlignment="1">
      <alignment horizontal="right"/>
    </xf>
    <xf numFmtId="0" fontId="3" fillId="0" borderId="5" xfId="29" applyFont="1" applyBorder="1" applyAlignment="1">
      <alignment horizontal="right"/>
    </xf>
    <xf numFmtId="0" fontId="3" fillId="0" borderId="6" xfId="29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9" fillId="0" borderId="40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9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/>
    </xf>
    <xf numFmtId="0" fontId="28" fillId="0" borderId="73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102" xfId="0" applyFont="1" applyBorder="1" applyAlignment="1">
      <alignment horizontal="center"/>
    </xf>
    <xf numFmtId="43" fontId="8" fillId="0" borderId="13" xfId="1" applyFont="1" applyBorder="1"/>
    <xf numFmtId="43" fontId="8" fillId="0" borderId="103" xfId="1" applyFont="1" applyBorder="1"/>
    <xf numFmtId="43" fontId="8" fillId="0" borderId="102" xfId="1" applyFont="1" applyBorder="1"/>
    <xf numFmtId="43" fontId="8" fillId="0" borderId="14" xfId="1" applyFont="1" applyBorder="1"/>
    <xf numFmtId="43" fontId="8" fillId="0" borderId="110" xfId="1" applyFont="1" applyBorder="1"/>
  </cellXfs>
  <cellStyles count="90">
    <cellStyle name="Comma" xfId="1" builtinId="3"/>
    <cellStyle name="Comma 2" xfId="2" xr:uid="{00000000-0005-0000-0000-000001000000}"/>
    <cellStyle name="Comma 2 2" xfId="3" xr:uid="{00000000-0005-0000-0000-000002000000}"/>
    <cellStyle name="Comma 2 2 2" xfId="23" xr:uid="{00000000-0005-0000-0000-000003000000}"/>
    <cellStyle name="Comma 2 2 3" xfId="64" xr:uid="{00000000-0005-0000-0000-000004000000}"/>
    <cellStyle name="Comma 2 2 4" xfId="40" xr:uid="{00000000-0005-0000-0000-000005000000}"/>
    <cellStyle name="Comma 2 3" xfId="18" xr:uid="{00000000-0005-0000-0000-000006000000}"/>
    <cellStyle name="Comma 2 3 2" xfId="85" xr:uid="{00000000-0005-0000-0000-000007000000}"/>
    <cellStyle name="Comma 2 3 3" xfId="65" xr:uid="{00000000-0005-0000-0000-000008000000}"/>
    <cellStyle name="Comma 2 3 4" xfId="41" xr:uid="{00000000-0005-0000-0000-000009000000}"/>
    <cellStyle name="Comma 2 4" xfId="22" xr:uid="{00000000-0005-0000-0000-00000A000000}"/>
    <cellStyle name="Comma 2 4 2" xfId="82" xr:uid="{00000000-0005-0000-0000-00000B000000}"/>
    <cellStyle name="Comma 2 4 3" xfId="42" xr:uid="{00000000-0005-0000-0000-00000C000000}"/>
    <cellStyle name="Comma 2 5" xfId="61" xr:uid="{00000000-0005-0000-0000-00000D000000}"/>
    <cellStyle name="Comma 2 6" xfId="39" xr:uid="{00000000-0005-0000-0000-00000E000000}"/>
    <cellStyle name="Comma 3" xfId="4" xr:uid="{00000000-0005-0000-0000-00000F000000}"/>
    <cellStyle name="Comma 3 2" xfId="5" xr:uid="{00000000-0005-0000-0000-000010000000}"/>
    <cellStyle name="Comma 3 2 2" xfId="25" xr:uid="{00000000-0005-0000-0000-000011000000}"/>
    <cellStyle name="Comma 3 2 3" xfId="67" xr:uid="{00000000-0005-0000-0000-000012000000}"/>
    <cellStyle name="Comma 3 2 4" xfId="44" xr:uid="{00000000-0005-0000-0000-000013000000}"/>
    <cellStyle name="Comma 3 3" xfId="24" xr:uid="{00000000-0005-0000-0000-000014000000}"/>
    <cellStyle name="Comma 3 4" xfId="66" xr:uid="{00000000-0005-0000-0000-000015000000}"/>
    <cellStyle name="Comma 3 5" xfId="43" xr:uid="{00000000-0005-0000-0000-000016000000}"/>
    <cellStyle name="Comma 4" xfId="6" xr:uid="{00000000-0005-0000-0000-000017000000}"/>
    <cellStyle name="Comma 4 2" xfId="7" xr:uid="{00000000-0005-0000-0000-000018000000}"/>
    <cellStyle name="Comma 4 2 2" xfId="27" xr:uid="{00000000-0005-0000-0000-000019000000}"/>
    <cellStyle name="Comma 4 2 3" xfId="69" xr:uid="{00000000-0005-0000-0000-00001A000000}"/>
    <cellStyle name="Comma 4 2 4" xfId="46" xr:uid="{00000000-0005-0000-0000-00001B000000}"/>
    <cellStyle name="Comma 4 3" xfId="26" xr:uid="{00000000-0005-0000-0000-00001C000000}"/>
    <cellStyle name="Comma 4 4" xfId="68" xr:uid="{00000000-0005-0000-0000-00001D000000}"/>
    <cellStyle name="Comma 4 5" xfId="45" xr:uid="{00000000-0005-0000-0000-00001E000000}"/>
    <cellStyle name="Comma 5" xfId="8" xr:uid="{00000000-0005-0000-0000-00001F000000}"/>
    <cellStyle name="Comma 5 2" xfId="28" xr:uid="{00000000-0005-0000-0000-000020000000}"/>
    <cellStyle name="Comma 5 3" xfId="70" xr:uid="{00000000-0005-0000-0000-000021000000}"/>
    <cellStyle name="Comma 5 4" xfId="47" xr:uid="{00000000-0005-0000-0000-000022000000}"/>
    <cellStyle name="Comma 6" xfId="37" xr:uid="{00000000-0005-0000-0000-000023000000}"/>
    <cellStyle name="Comma 6 2" xfId="71" xr:uid="{00000000-0005-0000-0000-000024000000}"/>
    <cellStyle name="Comma 6 3" xfId="48" xr:uid="{00000000-0005-0000-0000-000025000000}"/>
    <cellStyle name="Comma 6 4" xfId="88" xr:uid="{00000000-0005-0000-0000-000026000000}"/>
    <cellStyle name="Normal" xfId="0" builtinId="0"/>
    <cellStyle name="Normal 2" xfId="9" xr:uid="{00000000-0005-0000-0000-000028000000}"/>
    <cellStyle name="Normal 2 2" xfId="29" xr:uid="{00000000-0005-0000-0000-000029000000}"/>
    <cellStyle name="Normal 2 3" xfId="72" xr:uid="{00000000-0005-0000-0000-00002A000000}"/>
    <cellStyle name="Normal 2 4" xfId="49" xr:uid="{00000000-0005-0000-0000-00002B000000}"/>
    <cellStyle name="Normal 3" xfId="20" xr:uid="{00000000-0005-0000-0000-00002C000000}"/>
    <cellStyle name="Normal 3 2" xfId="87" xr:uid="{00000000-0005-0000-0000-00002D000000}"/>
    <cellStyle name="Normal 3 3" xfId="73" xr:uid="{00000000-0005-0000-0000-00002E000000}"/>
    <cellStyle name="Normal 3 4" xfId="50" xr:uid="{00000000-0005-0000-0000-00002F000000}"/>
    <cellStyle name="Normal 4" xfId="21" xr:uid="{00000000-0005-0000-0000-000030000000}"/>
    <cellStyle name="Normal 5" xfId="84" xr:uid="{00000000-0005-0000-0000-000031000000}"/>
    <cellStyle name="Normal 6" xfId="63" xr:uid="{00000000-0005-0000-0000-000032000000}"/>
    <cellStyle name="Percent" xfId="10" builtinId="5"/>
    <cellStyle name="Percent 2" xfId="11" xr:uid="{00000000-0005-0000-0000-000034000000}"/>
    <cellStyle name="Percent 2 2" xfId="12" xr:uid="{00000000-0005-0000-0000-000035000000}"/>
    <cellStyle name="Percent 2 2 2" xfId="31" xr:uid="{00000000-0005-0000-0000-000036000000}"/>
    <cellStyle name="Percent 2 2 3" xfId="74" xr:uid="{00000000-0005-0000-0000-000037000000}"/>
    <cellStyle name="Percent 2 2 4" xfId="52" xr:uid="{00000000-0005-0000-0000-000038000000}"/>
    <cellStyle name="Percent 2 3" xfId="19" xr:uid="{00000000-0005-0000-0000-000039000000}"/>
    <cellStyle name="Percent 2 3 2" xfId="86" xr:uid="{00000000-0005-0000-0000-00003A000000}"/>
    <cellStyle name="Percent 2 3 3" xfId="75" xr:uid="{00000000-0005-0000-0000-00003B000000}"/>
    <cellStyle name="Percent 2 3 4" xfId="53" xr:uid="{00000000-0005-0000-0000-00003C000000}"/>
    <cellStyle name="Percent 2 4" xfId="30" xr:uid="{00000000-0005-0000-0000-00003D000000}"/>
    <cellStyle name="Percent 2 4 2" xfId="83" xr:uid="{00000000-0005-0000-0000-00003E000000}"/>
    <cellStyle name="Percent 2 4 3" xfId="54" xr:uid="{00000000-0005-0000-0000-00003F000000}"/>
    <cellStyle name="Percent 2 5" xfId="62" xr:uid="{00000000-0005-0000-0000-000040000000}"/>
    <cellStyle name="Percent 2 6" xfId="51" xr:uid="{00000000-0005-0000-0000-000041000000}"/>
    <cellStyle name="Percent 3" xfId="13" xr:uid="{00000000-0005-0000-0000-000042000000}"/>
    <cellStyle name="Percent 3 2" xfId="14" xr:uid="{00000000-0005-0000-0000-000043000000}"/>
    <cellStyle name="Percent 3 2 2" xfId="33" xr:uid="{00000000-0005-0000-0000-000044000000}"/>
    <cellStyle name="Percent 3 2 3" xfId="77" xr:uid="{00000000-0005-0000-0000-000045000000}"/>
    <cellStyle name="Percent 3 2 4" xfId="56" xr:uid="{00000000-0005-0000-0000-000046000000}"/>
    <cellStyle name="Percent 3 3" xfId="32" xr:uid="{00000000-0005-0000-0000-000047000000}"/>
    <cellStyle name="Percent 3 4" xfId="76" xr:uid="{00000000-0005-0000-0000-000048000000}"/>
    <cellStyle name="Percent 3 5" xfId="55" xr:uid="{00000000-0005-0000-0000-000049000000}"/>
    <cellStyle name="Percent 4" xfId="15" xr:uid="{00000000-0005-0000-0000-00004A000000}"/>
    <cellStyle name="Percent 4 2" xfId="16" xr:uid="{00000000-0005-0000-0000-00004B000000}"/>
    <cellStyle name="Percent 4 2 2" xfId="35" xr:uid="{00000000-0005-0000-0000-00004C000000}"/>
    <cellStyle name="Percent 4 2 3" xfId="79" xr:uid="{00000000-0005-0000-0000-00004D000000}"/>
    <cellStyle name="Percent 4 2 4" xfId="58" xr:uid="{00000000-0005-0000-0000-00004E000000}"/>
    <cellStyle name="Percent 4 3" xfId="34" xr:uid="{00000000-0005-0000-0000-00004F000000}"/>
    <cellStyle name="Percent 4 4" xfId="78" xr:uid="{00000000-0005-0000-0000-000050000000}"/>
    <cellStyle name="Percent 4 5" xfId="57" xr:uid="{00000000-0005-0000-0000-000051000000}"/>
    <cellStyle name="Percent 5" xfId="17" xr:uid="{00000000-0005-0000-0000-000052000000}"/>
    <cellStyle name="Percent 5 2" xfId="36" xr:uid="{00000000-0005-0000-0000-000053000000}"/>
    <cellStyle name="Percent 5 3" xfId="80" xr:uid="{00000000-0005-0000-0000-000054000000}"/>
    <cellStyle name="Percent 5 4" xfId="59" xr:uid="{00000000-0005-0000-0000-000055000000}"/>
    <cellStyle name="Percent 6" xfId="38" xr:uid="{00000000-0005-0000-0000-000056000000}"/>
    <cellStyle name="Percent 6 2" xfId="81" xr:uid="{00000000-0005-0000-0000-000057000000}"/>
    <cellStyle name="Percent 6 3" xfId="60" xr:uid="{00000000-0005-0000-0000-000058000000}"/>
    <cellStyle name="Percent 6 4" xfId="89" xr:uid="{00000000-0005-0000-0000-000059000000}"/>
  </cellStyles>
  <dxfs count="0"/>
  <tableStyles count="0" defaultTableStyle="TableStyleMedium2" defaultPivotStyle="PivotStyleLight16"/>
  <colors>
    <mruColors>
      <color rgb="FFFFCC00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workbookViewId="0"/>
  </sheetViews>
  <sheetFormatPr defaultRowHeight="12.75" x14ac:dyDescent="0.2"/>
  <cols>
    <col min="1" max="1" width="4" customWidth="1"/>
    <col min="2" max="2" width="10.140625" customWidth="1"/>
    <col min="6" max="6" width="32.42578125" customWidth="1"/>
    <col min="7" max="7" width="10.7109375" customWidth="1"/>
    <col min="8" max="8" width="9" customWidth="1"/>
    <col min="9" max="9" width="6.7109375" customWidth="1"/>
    <col min="11" max="11" width="10.85546875" customWidth="1"/>
    <col min="16" max="16" width="38.85546875" customWidth="1"/>
  </cols>
  <sheetData>
    <row r="1" spans="1:8" ht="18" x14ac:dyDescent="0.25">
      <c r="A1" s="106" t="s">
        <v>95</v>
      </c>
      <c r="B1" s="99"/>
      <c r="C1" s="99"/>
      <c r="D1" s="99"/>
      <c r="E1" s="99"/>
    </row>
    <row r="3" spans="1:8" ht="18.75" x14ac:dyDescent="0.3">
      <c r="B3" t="s">
        <v>53</v>
      </c>
      <c r="C3" s="347" t="s">
        <v>145</v>
      </c>
    </row>
    <row r="4" spans="1:8" x14ac:dyDescent="0.2">
      <c r="D4" t="s">
        <v>96</v>
      </c>
    </row>
    <row r="5" spans="1:8" ht="18" x14ac:dyDescent="0.25">
      <c r="A5" s="266"/>
      <c r="B5" s="350"/>
      <c r="C5" s="266"/>
      <c r="D5" s="261" t="s">
        <v>46</v>
      </c>
      <c r="E5" s="266"/>
      <c r="F5" s="266"/>
      <c r="H5" s="154" t="s">
        <v>97</v>
      </c>
    </row>
    <row r="6" spans="1:8" x14ac:dyDescent="0.2">
      <c r="A6" s="266"/>
      <c r="B6" s="351"/>
      <c r="C6" s="266"/>
      <c r="D6" s="261" t="s">
        <v>186</v>
      </c>
      <c r="E6" s="266"/>
      <c r="F6" s="266"/>
    </row>
    <row r="7" spans="1:8" x14ac:dyDescent="0.2">
      <c r="A7" s="266"/>
      <c r="B7" s="351"/>
      <c r="C7" s="266"/>
      <c r="D7" s="261" t="s">
        <v>74</v>
      </c>
      <c r="E7" s="266"/>
      <c r="F7" s="266"/>
    </row>
    <row r="8" spans="1:8" x14ac:dyDescent="0.2">
      <c r="A8" s="266"/>
      <c r="B8" s="351"/>
      <c r="C8" s="266"/>
      <c r="D8" s="261" t="s">
        <v>69</v>
      </c>
      <c r="E8" s="266"/>
      <c r="F8" s="266"/>
    </row>
    <row r="9" spans="1:8" x14ac:dyDescent="0.2">
      <c r="A9" s="266"/>
      <c r="B9" s="266"/>
      <c r="C9" s="266"/>
      <c r="D9" s="261" t="s">
        <v>69</v>
      </c>
      <c r="E9" s="266"/>
      <c r="F9" s="266"/>
    </row>
    <row r="10" spans="1:8" x14ac:dyDescent="0.2">
      <c r="A10" s="266"/>
      <c r="B10" s="266"/>
      <c r="C10" s="266"/>
      <c r="D10" s="261" t="s">
        <v>176</v>
      </c>
      <c r="E10" s="266"/>
      <c r="F10" s="266"/>
      <c r="H10" s="171"/>
    </row>
    <row r="11" spans="1:8" x14ac:dyDescent="0.2">
      <c r="D11" s="260" t="s">
        <v>177</v>
      </c>
      <c r="H11" s="171"/>
    </row>
    <row r="13" spans="1:8" x14ac:dyDescent="0.2">
      <c r="C13" s="146" t="s">
        <v>100</v>
      </c>
    </row>
    <row r="14" spans="1:8" x14ac:dyDescent="0.2">
      <c r="C14" t="s">
        <v>98</v>
      </c>
    </row>
    <row r="15" spans="1:8" x14ac:dyDescent="0.2">
      <c r="C15" s="146" t="s">
        <v>101</v>
      </c>
    </row>
    <row r="16" spans="1:8" x14ac:dyDescent="0.2">
      <c r="A16" s="146" t="s">
        <v>102</v>
      </c>
      <c r="C16" s="146"/>
    </row>
    <row r="17" spans="1:16" ht="45" x14ac:dyDescent="0.2">
      <c r="A17" s="64"/>
      <c r="B17" s="2" t="s">
        <v>6</v>
      </c>
      <c r="C17" s="40" t="s">
        <v>7</v>
      </c>
      <c r="D17" s="40" t="s">
        <v>9</v>
      </c>
      <c r="E17" s="40" t="s">
        <v>11</v>
      </c>
      <c r="F17" s="41"/>
      <c r="G17" s="155" t="s">
        <v>57</v>
      </c>
      <c r="H17" s="156" t="s">
        <v>103</v>
      </c>
      <c r="I17" s="157" t="s">
        <v>57</v>
      </c>
      <c r="J17" s="156" t="s">
        <v>103</v>
      </c>
      <c r="K17" s="158" t="s">
        <v>57</v>
      </c>
      <c r="L17" s="156" t="s">
        <v>103</v>
      </c>
      <c r="M17" s="53"/>
    </row>
    <row r="18" spans="1:16" ht="56.25" x14ac:dyDescent="0.2">
      <c r="A18" s="54"/>
      <c r="B18" s="11"/>
      <c r="C18" s="37" t="s">
        <v>8</v>
      </c>
      <c r="D18" s="37" t="s">
        <v>10</v>
      </c>
      <c r="E18" s="37" t="s">
        <v>12</v>
      </c>
      <c r="F18" s="38"/>
      <c r="G18" s="159" t="s">
        <v>103</v>
      </c>
      <c r="H18" s="8" t="s">
        <v>44</v>
      </c>
      <c r="I18" s="160" t="s">
        <v>103</v>
      </c>
      <c r="J18" s="8" t="s">
        <v>44</v>
      </c>
      <c r="K18" s="161" t="s">
        <v>103</v>
      </c>
      <c r="L18" s="8" t="s">
        <v>44</v>
      </c>
      <c r="M18" s="55" t="s">
        <v>36</v>
      </c>
    </row>
    <row r="19" spans="1:16" ht="18" x14ac:dyDescent="0.25">
      <c r="A19" s="162" t="s">
        <v>104</v>
      </c>
      <c r="B19" s="163"/>
      <c r="C19" s="164"/>
      <c r="D19" s="164"/>
      <c r="E19" s="164"/>
      <c r="F19" s="165"/>
      <c r="G19" s="168">
        <v>0.15</v>
      </c>
      <c r="H19" s="169"/>
      <c r="I19" s="168">
        <v>0.52</v>
      </c>
      <c r="J19" s="169"/>
      <c r="K19" s="168">
        <v>0.33</v>
      </c>
      <c r="L19" s="166"/>
      <c r="M19" s="55"/>
    </row>
    <row r="21" spans="1:16" x14ac:dyDescent="0.2">
      <c r="C21" t="s">
        <v>84</v>
      </c>
    </row>
    <row r="22" spans="1:16" x14ac:dyDescent="0.2">
      <c r="C22" t="s">
        <v>83</v>
      </c>
      <c r="G22" s="99" t="s">
        <v>55</v>
      </c>
      <c r="H22" s="99"/>
      <c r="I22" s="99"/>
      <c r="J22" s="99"/>
      <c r="K22" s="99"/>
      <c r="L22" s="99"/>
      <c r="M22" s="99"/>
      <c r="N22" s="99"/>
      <c r="O22" s="99"/>
      <c r="P22" s="99"/>
    </row>
    <row r="23" spans="1:16" x14ac:dyDescent="0.2">
      <c r="C23" t="s">
        <v>70</v>
      </c>
    </row>
    <row r="24" spans="1:16" x14ac:dyDescent="0.2">
      <c r="C24" t="s">
        <v>71</v>
      </c>
    </row>
    <row r="26" spans="1:16" s="269" customFormat="1" x14ac:dyDescent="0.2">
      <c r="A26" s="178"/>
      <c r="B26" s="178"/>
      <c r="C26" s="392" t="s">
        <v>168</v>
      </c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</row>
    <row r="27" spans="1:16" s="269" customFormat="1" ht="15" x14ac:dyDescent="0.2">
      <c r="A27" s="178"/>
      <c r="B27" s="178"/>
      <c r="C27" s="292" t="s">
        <v>136</v>
      </c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</row>
    <row r="28" spans="1:16" x14ac:dyDescent="0.2">
      <c r="A28" s="178"/>
      <c r="B28" s="178"/>
      <c r="C28" s="393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</row>
    <row r="29" spans="1:16" x14ac:dyDescent="0.2">
      <c r="A29" s="178"/>
      <c r="B29" s="178"/>
      <c r="C29" s="393" t="s">
        <v>111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</row>
    <row r="31" spans="1:16" x14ac:dyDescent="0.2">
      <c r="C31" s="146" t="s">
        <v>99</v>
      </c>
    </row>
    <row r="33" spans="3:16" x14ac:dyDescent="0.2">
      <c r="C33" t="s">
        <v>56</v>
      </c>
    </row>
    <row r="34" spans="3:16" ht="13.5" thickBot="1" x14ac:dyDescent="0.25"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</row>
    <row r="35" spans="3:16" x14ac:dyDescent="0.2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3:16" ht="15.75" x14ac:dyDescent="0.25">
      <c r="C36" s="146" t="s">
        <v>86</v>
      </c>
    </row>
    <row r="38" spans="3:16" x14ac:dyDescent="0.2">
      <c r="C38" t="s">
        <v>59</v>
      </c>
    </row>
    <row r="39" spans="3:16" ht="13.5" thickBot="1" x14ac:dyDescent="0.25"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</row>
    <row r="41" spans="3:16" x14ac:dyDescent="0.2">
      <c r="C41" t="s">
        <v>85</v>
      </c>
    </row>
    <row r="42" spans="3:16" x14ac:dyDescent="0.2">
      <c r="C42" t="s">
        <v>81</v>
      </c>
      <c r="H42" s="99"/>
      <c r="I42" s="99"/>
      <c r="J42" s="99"/>
      <c r="K42" s="99"/>
      <c r="L42" s="99"/>
    </row>
    <row r="44" spans="3:16" x14ac:dyDescent="0.2">
      <c r="C44" t="s">
        <v>82</v>
      </c>
    </row>
    <row r="46" spans="3:16" x14ac:dyDescent="0.2">
      <c r="C46" t="s">
        <v>54</v>
      </c>
    </row>
    <row r="47" spans="3:16" ht="13.5" thickBot="1" x14ac:dyDescent="0.25"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</row>
    <row r="48" spans="3:16" x14ac:dyDescent="0.2"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</row>
    <row r="49" spans="2:16" x14ac:dyDescent="0.2">
      <c r="C49" s="267" t="s">
        <v>130</v>
      </c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</row>
    <row r="50" spans="2:16" s="262" customFormat="1" x14ac:dyDescent="0.2">
      <c r="C50" s="266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</row>
    <row r="51" spans="2:16" ht="15.75" x14ac:dyDescent="0.25">
      <c r="C51" s="394" t="s">
        <v>131</v>
      </c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395"/>
    </row>
    <row r="52" spans="2:16" s="269" customFormat="1" ht="15.75" x14ac:dyDescent="0.25">
      <c r="C52" s="394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</row>
    <row r="53" spans="2:16" s="269" customFormat="1" ht="15" x14ac:dyDescent="0.2">
      <c r="C53" s="292" t="str">
        <f>+C26</f>
        <v xml:space="preserve"> If the number of staff exceeds 25   then rows must be added to the Budget, Staff Allocation</v>
      </c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</row>
    <row r="54" spans="2:16" s="269" customFormat="1" ht="15" x14ac:dyDescent="0.2">
      <c r="C54" s="292" t="str">
        <f>+C27</f>
        <v>and Analyis tabs and then linked to the data for the additional individuals entered on the detailed Budget tab.</v>
      </c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</row>
    <row r="55" spans="2:16" ht="13.5" thickBot="1" x14ac:dyDescent="0.25">
      <c r="B55" s="256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</row>
    <row r="56" spans="2:16" s="256" customFormat="1" x14ac:dyDescent="0.2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</row>
    <row r="57" spans="2:16" x14ac:dyDescent="0.2">
      <c r="B57" s="178"/>
      <c r="C57" s="291" t="s">
        <v>151</v>
      </c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</row>
    <row r="58" spans="2:16" s="264" customFormat="1" ht="15" x14ac:dyDescent="0.2">
      <c r="B58" s="178"/>
      <c r="C58" s="292" t="s">
        <v>137</v>
      </c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</row>
    <row r="59" spans="2:16" s="269" customFormat="1" ht="15" x14ac:dyDescent="0.2">
      <c r="B59" s="178"/>
      <c r="C59" s="292" t="s">
        <v>138</v>
      </c>
      <c r="D59" s="214"/>
      <c r="E59" s="214"/>
      <c r="F59" s="214"/>
      <c r="G59" s="374"/>
      <c r="H59" s="214"/>
      <c r="I59" s="214"/>
      <c r="J59" s="214"/>
      <c r="K59" s="214"/>
      <c r="L59" s="214"/>
      <c r="M59" s="214"/>
      <c r="N59" s="214"/>
      <c r="O59" s="214"/>
      <c r="P59" s="214"/>
    </row>
    <row r="60" spans="2:16" s="264" customFormat="1" ht="15" x14ac:dyDescent="0.2">
      <c r="B60" s="178"/>
      <c r="C60" s="288" t="s">
        <v>141</v>
      </c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</row>
    <row r="61" spans="2:16" s="264" customFormat="1" x14ac:dyDescent="0.2">
      <c r="B61" s="178"/>
      <c r="C61" s="265" t="s">
        <v>140</v>
      </c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</row>
    <row r="62" spans="2:16" ht="13.5" thickBot="1" x14ac:dyDescent="0.25">
      <c r="B62" s="178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</row>
    <row r="63" spans="2:16" ht="13.5" thickBot="1" x14ac:dyDescent="0.25"/>
    <row r="64" spans="2:16" ht="13.5" thickBot="1" x14ac:dyDescent="0.25">
      <c r="B64" t="s">
        <v>63</v>
      </c>
      <c r="C64" s="118"/>
      <c r="D64" s="119"/>
      <c r="E64" t="s">
        <v>64</v>
      </c>
    </row>
    <row r="65" spans="3:6" ht="13.5" thickBot="1" x14ac:dyDescent="0.25">
      <c r="C65" s="110"/>
      <c r="D65" s="111"/>
      <c r="E65" t="s">
        <v>68</v>
      </c>
    </row>
    <row r="66" spans="3:6" ht="13.5" thickBot="1" x14ac:dyDescent="0.25">
      <c r="C66" s="112"/>
      <c r="D66" s="113"/>
      <c r="E66" t="s">
        <v>65</v>
      </c>
    </row>
    <row r="67" spans="3:6" ht="13.5" thickBot="1" x14ac:dyDescent="0.25">
      <c r="C67" s="114"/>
      <c r="D67" s="115"/>
      <c r="E67" t="s">
        <v>66</v>
      </c>
    </row>
    <row r="68" spans="3:6" ht="13.5" thickBot="1" x14ac:dyDescent="0.25">
      <c r="C68" s="116"/>
      <c r="D68" s="117"/>
      <c r="E68" t="s">
        <v>67</v>
      </c>
    </row>
    <row r="69" spans="3:6" ht="13.5" thickBot="1" x14ac:dyDescent="0.25">
      <c r="C69" s="132"/>
      <c r="D69" s="133"/>
      <c r="E69" t="s">
        <v>73</v>
      </c>
    </row>
    <row r="70" spans="3:6" s="334" customFormat="1" ht="13.5" thickBot="1" x14ac:dyDescent="0.25">
      <c r="C70" s="453"/>
      <c r="D70" s="454"/>
      <c r="E70" s="334" t="s">
        <v>174</v>
      </c>
    </row>
    <row r="71" spans="3:6" s="334" customFormat="1" ht="13.5" thickBot="1" x14ac:dyDescent="0.25">
      <c r="C71" s="451"/>
      <c r="D71" s="452"/>
      <c r="E71" s="334" t="s">
        <v>175</v>
      </c>
    </row>
    <row r="72" spans="3:6" ht="13.5" thickBot="1" x14ac:dyDescent="0.25">
      <c r="C72" s="212"/>
      <c r="D72" s="213"/>
      <c r="E72" s="211" t="s">
        <v>116</v>
      </c>
    </row>
    <row r="73" spans="3:6" ht="13.5" thickBot="1" x14ac:dyDescent="0.25">
      <c r="C73" s="295"/>
      <c r="D73" s="296"/>
      <c r="E73" s="294" t="s">
        <v>132</v>
      </c>
      <c r="F73" s="293"/>
    </row>
  </sheetData>
  <protectedRanges>
    <protectedRange sqref="C65:D65" name="Range1"/>
    <protectedRange sqref="G19 I19 K19" name="Budget sheet Prog Serv_6"/>
  </protectedRanges>
  <phoneticPr fontId="10" type="noConversion"/>
  <pageMargins left="0.75" right="0.75" top="1" bottom="1" header="0.5" footer="0.5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Z142"/>
  <sheetViews>
    <sheetView topLeftCell="A17" workbookViewId="0">
      <selection activeCell="E17" sqref="E17"/>
    </sheetView>
  </sheetViews>
  <sheetFormatPr defaultRowHeight="12.75" x14ac:dyDescent="0.2"/>
  <cols>
    <col min="1" max="1" width="7.140625" customWidth="1"/>
    <col min="2" max="2" width="39" customWidth="1"/>
    <col min="3" max="3" width="10.140625" style="39" customWidth="1"/>
    <col min="4" max="4" width="9" style="39" customWidth="1"/>
    <col min="5" max="5" width="9.28515625" style="39" customWidth="1"/>
    <col min="6" max="6" width="8.42578125" style="39" customWidth="1"/>
    <col min="7" max="7" width="16.5703125" customWidth="1"/>
    <col min="8" max="8" width="14.42578125" customWidth="1"/>
    <col min="9" max="9" width="16.28515625" hidden="1" customWidth="1"/>
    <col min="10" max="10" width="15.28515625" hidden="1" customWidth="1"/>
    <col min="11" max="11" width="14" hidden="1" customWidth="1"/>
    <col min="12" max="12" width="13.28515625" hidden="1" customWidth="1"/>
    <col min="13" max="13" width="14.42578125" hidden="1" customWidth="1"/>
    <col min="14" max="14" width="13.140625" hidden="1" customWidth="1"/>
    <col min="15" max="15" width="14.7109375" style="334" hidden="1" customWidth="1"/>
    <col min="16" max="16" width="13.140625" style="334" hidden="1" customWidth="1"/>
    <col min="17" max="17" width="13.5703125" style="334" hidden="1" customWidth="1"/>
    <col min="18" max="18" width="13.140625" style="334" hidden="1" customWidth="1"/>
    <col min="19" max="19" width="12.7109375" customWidth="1"/>
    <col min="21" max="21" width="11.28515625" bestFit="1" customWidth="1"/>
  </cols>
  <sheetData>
    <row r="1" spans="1:21" x14ac:dyDescent="0.2">
      <c r="A1" s="92" t="s">
        <v>179</v>
      </c>
      <c r="S1" s="85">
        <f ca="1">TODAY()</f>
        <v>45723</v>
      </c>
    </row>
    <row r="2" spans="1:21" x14ac:dyDescent="0.2">
      <c r="A2" s="92" t="s">
        <v>190</v>
      </c>
      <c r="C2" s="108" t="s">
        <v>60</v>
      </c>
    </row>
    <row r="3" spans="1:21" x14ac:dyDescent="0.2">
      <c r="A3" s="260" t="s">
        <v>178</v>
      </c>
      <c r="C3" s="109" t="s">
        <v>61</v>
      </c>
    </row>
    <row r="4" spans="1:21" s="334" customFormat="1" x14ac:dyDescent="0.2">
      <c r="A4" s="260" t="s">
        <v>178</v>
      </c>
      <c r="C4" s="458" t="s">
        <v>62</v>
      </c>
      <c r="D4" s="39"/>
      <c r="E4" s="39"/>
      <c r="F4" s="39"/>
    </row>
    <row r="5" spans="1:21" s="334" customFormat="1" hidden="1" x14ac:dyDescent="0.2">
      <c r="A5" s="260" t="s">
        <v>180</v>
      </c>
      <c r="C5" s="457" t="s">
        <v>72</v>
      </c>
      <c r="D5" s="39"/>
      <c r="E5" s="39"/>
      <c r="F5" s="39"/>
    </row>
    <row r="6" spans="1:21" s="334" customFormat="1" hidden="1" x14ac:dyDescent="0.2">
      <c r="A6" s="260" t="s">
        <v>180</v>
      </c>
      <c r="C6" s="457" t="s">
        <v>172</v>
      </c>
      <c r="D6" s="39"/>
      <c r="E6" s="39"/>
      <c r="F6" s="39"/>
    </row>
    <row r="7" spans="1:21" s="334" customFormat="1" hidden="1" x14ac:dyDescent="0.2">
      <c r="A7" s="260" t="s">
        <v>180</v>
      </c>
      <c r="C7" s="457" t="s">
        <v>173</v>
      </c>
      <c r="D7" s="39"/>
      <c r="E7" s="39"/>
      <c r="F7" s="39"/>
    </row>
    <row r="8" spans="1:21" x14ac:dyDescent="0.2">
      <c r="A8" s="92" t="s">
        <v>177</v>
      </c>
    </row>
    <row r="10" spans="1:21" ht="13.5" thickBot="1" x14ac:dyDescent="0.25">
      <c r="A10" s="31"/>
      <c r="B10" s="22"/>
      <c r="C10" s="43"/>
      <c r="D10" s="43"/>
      <c r="E10" s="43"/>
      <c r="F10" s="43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</row>
    <row r="11" spans="1:21" x14ac:dyDescent="0.2">
      <c r="A11" s="462"/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463"/>
      <c r="Q11" s="463"/>
      <c r="R11" s="463"/>
      <c r="S11" s="464"/>
    </row>
    <row r="12" spans="1:21" ht="15.75" x14ac:dyDescent="0.25">
      <c r="A12" s="465" t="s">
        <v>164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6"/>
      <c r="P12" s="466"/>
      <c r="Q12" s="466"/>
      <c r="R12" s="466"/>
      <c r="S12" s="467"/>
    </row>
    <row r="13" spans="1:21" ht="22.5" x14ac:dyDescent="0.2">
      <c r="A13" s="460" t="s">
        <v>163</v>
      </c>
      <c r="B13" s="461"/>
      <c r="C13" s="187" t="s">
        <v>7</v>
      </c>
      <c r="D13" s="187" t="s">
        <v>9</v>
      </c>
      <c r="E13" s="187" t="s">
        <v>11</v>
      </c>
      <c r="F13" s="188"/>
      <c r="G13" s="196" t="s">
        <v>57</v>
      </c>
      <c r="H13" s="378" t="str">
        <f>+$G$14</f>
        <v xml:space="preserve"> PATH </v>
      </c>
      <c r="I13" s="375" t="s">
        <v>57</v>
      </c>
      <c r="J13" s="378" t="str">
        <f>+$I$14</f>
        <v xml:space="preserve">  ENTER FUND SOURCE HERE</v>
      </c>
      <c r="K13" s="382" t="s">
        <v>57</v>
      </c>
      <c r="L13" s="378" t="str">
        <f>+$K$14</f>
        <v xml:space="preserve">  ENTER FUND SOURCE HERE</v>
      </c>
      <c r="M13" s="376" t="s">
        <v>57</v>
      </c>
      <c r="N13" s="170" t="str">
        <f>+$M$14</f>
        <v xml:space="preserve">  </v>
      </c>
      <c r="O13" s="413" t="s">
        <v>57</v>
      </c>
      <c r="P13" s="170" t="str">
        <f>+$O$14</f>
        <v xml:space="preserve">  </v>
      </c>
      <c r="Q13" s="418" t="s">
        <v>57</v>
      </c>
      <c r="R13" s="170" t="str">
        <f>+$Q$14</f>
        <v xml:space="preserve">  </v>
      </c>
      <c r="S13" s="53"/>
    </row>
    <row r="14" spans="1:21" ht="26.25" customHeight="1" x14ac:dyDescent="0.2">
      <c r="A14" s="54"/>
      <c r="B14" s="11" t="s">
        <v>105</v>
      </c>
      <c r="C14" s="185" t="s">
        <v>8</v>
      </c>
      <c r="D14" s="185" t="s">
        <v>10</v>
      </c>
      <c r="E14" s="185" t="s">
        <v>12</v>
      </c>
      <c r="F14" s="186"/>
      <c r="G14" s="159" t="str">
        <f>RIGHT(+$A$2,LEN($A$2)-15)</f>
        <v xml:space="preserve"> PATH </v>
      </c>
      <c r="H14" s="8" t="s">
        <v>44</v>
      </c>
      <c r="I14" s="414" t="str">
        <f>RIGHT($A$3,LEN($A$3)-15)</f>
        <v xml:space="preserve">  ENTER FUND SOURCE HERE</v>
      </c>
      <c r="J14" s="8" t="s">
        <v>44</v>
      </c>
      <c r="K14" s="415" t="str">
        <f>RIGHT($A$4,LEN($A$4)-15)</f>
        <v xml:space="preserve">  ENTER FUND SOURCE HERE</v>
      </c>
      <c r="L14" s="8" t="s">
        <v>44</v>
      </c>
      <c r="M14" s="416" t="str">
        <f>RIGHT($A$5,LEN($A$5)-15)</f>
        <v xml:space="preserve">  </v>
      </c>
      <c r="N14" s="8" t="s">
        <v>44</v>
      </c>
      <c r="O14" s="417" t="str">
        <f>RIGHT($A$6,LEN($A$6)-15)</f>
        <v xml:space="preserve">  </v>
      </c>
      <c r="P14" s="8" t="s">
        <v>44</v>
      </c>
      <c r="Q14" s="419" t="str">
        <f>RIGHT($A$7,LEN($A$7)-15)</f>
        <v xml:space="preserve">  </v>
      </c>
      <c r="R14" s="8" t="s">
        <v>44</v>
      </c>
      <c r="S14" s="55" t="s">
        <v>36</v>
      </c>
    </row>
    <row r="15" spans="1:21" x14ac:dyDescent="0.2">
      <c r="A15" s="98" t="s">
        <v>58</v>
      </c>
      <c r="B15" s="86"/>
      <c r="C15" s="185"/>
      <c r="D15" s="185"/>
      <c r="E15" s="185"/>
      <c r="F15" s="186"/>
      <c r="G15" s="312">
        <v>1</v>
      </c>
      <c r="H15" s="311"/>
      <c r="I15" s="312"/>
      <c r="J15" s="311"/>
      <c r="K15" s="312"/>
      <c r="L15" s="87"/>
      <c r="M15" s="312"/>
      <c r="N15" s="197"/>
      <c r="O15" s="312"/>
      <c r="P15" s="197"/>
      <c r="Q15" s="312"/>
      <c r="R15" s="197"/>
      <c r="S15" s="55"/>
    </row>
    <row r="16" spans="1:21" x14ac:dyDescent="0.2">
      <c r="A16" s="56"/>
      <c r="B16" s="361" t="s">
        <v>189</v>
      </c>
      <c r="C16" s="193"/>
      <c r="D16" s="194"/>
      <c r="E16" s="194"/>
      <c r="F16" s="182"/>
      <c r="G16" s="354"/>
      <c r="H16" s="354"/>
      <c r="I16" s="354"/>
      <c r="J16" s="357"/>
      <c r="K16" s="354"/>
      <c r="L16" s="357"/>
      <c r="M16" s="354"/>
      <c r="N16" s="357"/>
      <c r="O16" s="357"/>
      <c r="P16" s="357"/>
      <c r="Q16" s="357"/>
      <c r="R16" s="357"/>
      <c r="S16" s="359"/>
      <c r="U16" s="14"/>
    </row>
    <row r="17" spans="1:21" x14ac:dyDescent="0.2">
      <c r="A17" s="56">
        <v>1</v>
      </c>
      <c r="B17" s="360"/>
      <c r="C17" s="193"/>
      <c r="D17" s="194"/>
      <c r="E17" s="194"/>
      <c r="F17" s="182"/>
      <c r="G17" s="183">
        <f t="shared" ref="G17:G41" si="0">ROUND($C17*$D17*$E17*$G$15,0)</f>
        <v>0</v>
      </c>
      <c r="H17" s="183"/>
      <c r="I17" s="183">
        <f t="shared" ref="I17:I41" si="1">ROUND($C17*$D17*$E17*$I$15,0)</f>
        <v>0</v>
      </c>
      <c r="J17" s="198"/>
      <c r="K17" s="183">
        <f t="shared" ref="K17:K41" si="2">ROUND($C17*$D17*$E17*$K$15,0)</f>
        <v>0</v>
      </c>
      <c r="L17" s="198"/>
      <c r="M17" s="183">
        <f t="shared" ref="M17:M41" si="3">ROUND($C17*$D17*$E17*M$15,0)</f>
        <v>0</v>
      </c>
      <c r="N17" s="198"/>
      <c r="O17" s="183">
        <f>ROUND($C17*$D17*$E17*O$15,0)</f>
        <v>0</v>
      </c>
      <c r="P17" s="198"/>
      <c r="Q17" s="183">
        <f>ROUND($C17*$D17*$E17*Q$15,0)</f>
        <v>0</v>
      </c>
      <c r="R17" s="198"/>
      <c r="S17" s="181">
        <f>SUM(G17:R17)</f>
        <v>0</v>
      </c>
      <c r="U17" s="14"/>
    </row>
    <row r="18" spans="1:21" x14ac:dyDescent="0.2">
      <c r="A18" s="56">
        <v>2</v>
      </c>
      <c r="B18" s="360"/>
      <c r="C18" s="193"/>
      <c r="D18" s="194"/>
      <c r="E18" s="194"/>
      <c r="F18" s="182"/>
      <c r="G18" s="183">
        <f t="shared" si="0"/>
        <v>0</v>
      </c>
      <c r="H18" s="183"/>
      <c r="I18" s="183">
        <f t="shared" si="1"/>
        <v>0</v>
      </c>
      <c r="J18" s="198"/>
      <c r="K18" s="183">
        <f t="shared" si="2"/>
        <v>0</v>
      </c>
      <c r="L18" s="198"/>
      <c r="M18" s="183">
        <f t="shared" si="3"/>
        <v>0</v>
      </c>
      <c r="N18" s="198"/>
      <c r="O18" s="183">
        <f t="shared" ref="O18:O41" si="4">ROUND($C18*$D18*$E18*O$15,0)</f>
        <v>0</v>
      </c>
      <c r="P18" s="198"/>
      <c r="Q18" s="183">
        <f t="shared" ref="Q18:Q41" si="5">ROUND($C18*$D18*$E18*Q$15,0)</f>
        <v>0</v>
      </c>
      <c r="R18" s="198"/>
      <c r="S18" s="181">
        <f t="shared" ref="S18:S41" si="6">SUM(G18:R18)</f>
        <v>0</v>
      </c>
      <c r="U18" s="14"/>
    </row>
    <row r="19" spans="1:21" x14ac:dyDescent="0.2">
      <c r="A19" s="56">
        <v>3</v>
      </c>
      <c r="B19" s="360"/>
      <c r="C19" s="193"/>
      <c r="D19" s="194"/>
      <c r="E19" s="194"/>
      <c r="F19" s="182"/>
      <c r="G19" s="183">
        <f t="shared" si="0"/>
        <v>0</v>
      </c>
      <c r="H19" s="183"/>
      <c r="I19" s="183">
        <f t="shared" si="1"/>
        <v>0</v>
      </c>
      <c r="J19" s="198"/>
      <c r="K19" s="183">
        <f t="shared" si="2"/>
        <v>0</v>
      </c>
      <c r="L19" s="198"/>
      <c r="M19" s="183">
        <f t="shared" si="3"/>
        <v>0</v>
      </c>
      <c r="N19" s="198"/>
      <c r="O19" s="183">
        <f t="shared" si="4"/>
        <v>0</v>
      </c>
      <c r="P19" s="198"/>
      <c r="Q19" s="183">
        <f t="shared" si="5"/>
        <v>0</v>
      </c>
      <c r="R19" s="198"/>
      <c r="S19" s="181">
        <f t="shared" si="6"/>
        <v>0</v>
      </c>
      <c r="U19" s="14"/>
    </row>
    <row r="20" spans="1:21" x14ac:dyDescent="0.2">
      <c r="A20" s="56">
        <v>4</v>
      </c>
      <c r="B20" s="360"/>
      <c r="C20" s="193"/>
      <c r="D20" s="194"/>
      <c r="E20" s="194"/>
      <c r="F20" s="182"/>
      <c r="G20" s="183">
        <f t="shared" si="0"/>
        <v>0</v>
      </c>
      <c r="H20" s="183"/>
      <c r="I20" s="183">
        <f t="shared" si="1"/>
        <v>0</v>
      </c>
      <c r="J20" s="198"/>
      <c r="K20" s="183">
        <f t="shared" si="2"/>
        <v>0</v>
      </c>
      <c r="L20" s="198"/>
      <c r="M20" s="183">
        <f t="shared" si="3"/>
        <v>0</v>
      </c>
      <c r="N20" s="198"/>
      <c r="O20" s="183">
        <f t="shared" si="4"/>
        <v>0</v>
      </c>
      <c r="P20" s="198"/>
      <c r="Q20" s="183">
        <f t="shared" si="5"/>
        <v>0</v>
      </c>
      <c r="R20" s="198"/>
      <c r="S20" s="181">
        <f t="shared" si="6"/>
        <v>0</v>
      </c>
      <c r="U20" s="14"/>
    </row>
    <row r="21" spans="1:21" x14ac:dyDescent="0.2">
      <c r="A21" s="56">
        <v>5</v>
      </c>
      <c r="B21" s="360"/>
      <c r="C21" s="193"/>
      <c r="D21" s="194"/>
      <c r="E21" s="194"/>
      <c r="F21" s="182"/>
      <c r="G21" s="183">
        <f t="shared" si="0"/>
        <v>0</v>
      </c>
      <c r="H21" s="183"/>
      <c r="I21" s="183">
        <f t="shared" si="1"/>
        <v>0</v>
      </c>
      <c r="J21" s="198"/>
      <c r="K21" s="183">
        <f t="shared" si="2"/>
        <v>0</v>
      </c>
      <c r="L21" s="198"/>
      <c r="M21" s="183">
        <f t="shared" si="3"/>
        <v>0</v>
      </c>
      <c r="N21" s="198"/>
      <c r="O21" s="183">
        <f t="shared" si="4"/>
        <v>0</v>
      </c>
      <c r="P21" s="198"/>
      <c r="Q21" s="183">
        <f t="shared" si="5"/>
        <v>0</v>
      </c>
      <c r="R21" s="198"/>
      <c r="S21" s="181">
        <f t="shared" si="6"/>
        <v>0</v>
      </c>
      <c r="U21" s="14"/>
    </row>
    <row r="22" spans="1:21" x14ac:dyDescent="0.2">
      <c r="A22" s="56">
        <v>6</v>
      </c>
      <c r="B22" s="360"/>
      <c r="C22" s="193"/>
      <c r="D22" s="194"/>
      <c r="E22" s="194"/>
      <c r="F22" s="182"/>
      <c r="G22" s="183">
        <f t="shared" si="0"/>
        <v>0</v>
      </c>
      <c r="H22" s="183"/>
      <c r="I22" s="183">
        <f t="shared" si="1"/>
        <v>0</v>
      </c>
      <c r="J22" s="198"/>
      <c r="K22" s="183">
        <f t="shared" si="2"/>
        <v>0</v>
      </c>
      <c r="L22" s="198"/>
      <c r="M22" s="183">
        <f t="shared" si="3"/>
        <v>0</v>
      </c>
      <c r="N22" s="198"/>
      <c r="O22" s="183">
        <f t="shared" si="4"/>
        <v>0</v>
      </c>
      <c r="P22" s="198"/>
      <c r="Q22" s="183">
        <f t="shared" si="5"/>
        <v>0</v>
      </c>
      <c r="R22" s="198"/>
      <c r="S22" s="181">
        <f t="shared" si="6"/>
        <v>0</v>
      </c>
      <c r="U22" s="14"/>
    </row>
    <row r="23" spans="1:21" x14ac:dyDescent="0.2">
      <c r="A23" s="56">
        <v>7</v>
      </c>
      <c r="B23" s="360"/>
      <c r="C23" s="193"/>
      <c r="D23" s="194"/>
      <c r="E23" s="194"/>
      <c r="F23" s="182"/>
      <c r="G23" s="183">
        <f t="shared" si="0"/>
        <v>0</v>
      </c>
      <c r="H23" s="183"/>
      <c r="I23" s="183">
        <f t="shared" si="1"/>
        <v>0</v>
      </c>
      <c r="J23" s="198"/>
      <c r="K23" s="183">
        <f t="shared" si="2"/>
        <v>0</v>
      </c>
      <c r="L23" s="198"/>
      <c r="M23" s="183">
        <f t="shared" si="3"/>
        <v>0</v>
      </c>
      <c r="N23" s="198"/>
      <c r="O23" s="183">
        <f t="shared" si="4"/>
        <v>0</v>
      </c>
      <c r="P23" s="198"/>
      <c r="Q23" s="183">
        <f t="shared" si="5"/>
        <v>0</v>
      </c>
      <c r="R23" s="198"/>
      <c r="S23" s="181">
        <f t="shared" si="6"/>
        <v>0</v>
      </c>
      <c r="U23" s="14"/>
    </row>
    <row r="24" spans="1:21" x14ac:dyDescent="0.2">
      <c r="A24" s="56">
        <v>8</v>
      </c>
      <c r="B24" s="360"/>
      <c r="C24" s="193"/>
      <c r="D24" s="194"/>
      <c r="E24" s="194"/>
      <c r="F24" s="182"/>
      <c r="G24" s="183">
        <f t="shared" si="0"/>
        <v>0</v>
      </c>
      <c r="H24" s="183"/>
      <c r="I24" s="183">
        <f t="shared" si="1"/>
        <v>0</v>
      </c>
      <c r="J24" s="198"/>
      <c r="K24" s="183">
        <f t="shared" si="2"/>
        <v>0</v>
      </c>
      <c r="L24" s="198"/>
      <c r="M24" s="183">
        <f t="shared" si="3"/>
        <v>0</v>
      </c>
      <c r="N24" s="198"/>
      <c r="O24" s="183">
        <f t="shared" si="4"/>
        <v>0</v>
      </c>
      <c r="P24" s="198"/>
      <c r="Q24" s="183">
        <f t="shared" si="5"/>
        <v>0</v>
      </c>
      <c r="R24" s="198"/>
      <c r="S24" s="181">
        <f t="shared" si="6"/>
        <v>0</v>
      </c>
      <c r="U24" s="14"/>
    </row>
    <row r="25" spans="1:21" x14ac:dyDescent="0.2">
      <c r="A25" s="56">
        <v>9</v>
      </c>
      <c r="B25" s="360"/>
      <c r="C25" s="193"/>
      <c r="D25" s="194"/>
      <c r="E25" s="194"/>
      <c r="F25" s="182"/>
      <c r="G25" s="183">
        <f t="shared" si="0"/>
        <v>0</v>
      </c>
      <c r="H25" s="183"/>
      <c r="I25" s="183">
        <f t="shared" si="1"/>
        <v>0</v>
      </c>
      <c r="J25" s="198"/>
      <c r="K25" s="183">
        <f t="shared" si="2"/>
        <v>0</v>
      </c>
      <c r="L25" s="198"/>
      <c r="M25" s="183">
        <f t="shared" si="3"/>
        <v>0</v>
      </c>
      <c r="N25" s="198"/>
      <c r="O25" s="183">
        <f t="shared" si="4"/>
        <v>0</v>
      </c>
      <c r="P25" s="198"/>
      <c r="Q25" s="183">
        <f t="shared" si="5"/>
        <v>0</v>
      </c>
      <c r="R25" s="198"/>
      <c r="S25" s="181">
        <f t="shared" si="6"/>
        <v>0</v>
      </c>
      <c r="U25" s="14"/>
    </row>
    <row r="26" spans="1:21" x14ac:dyDescent="0.2">
      <c r="A26" s="56">
        <v>10</v>
      </c>
      <c r="B26" s="360"/>
      <c r="C26" s="193"/>
      <c r="D26" s="194"/>
      <c r="E26" s="194"/>
      <c r="F26" s="182"/>
      <c r="G26" s="183">
        <f t="shared" si="0"/>
        <v>0</v>
      </c>
      <c r="H26" s="183"/>
      <c r="I26" s="183">
        <f t="shared" si="1"/>
        <v>0</v>
      </c>
      <c r="J26" s="198"/>
      <c r="K26" s="183">
        <f t="shared" si="2"/>
        <v>0</v>
      </c>
      <c r="L26" s="198"/>
      <c r="M26" s="183">
        <f t="shared" si="3"/>
        <v>0</v>
      </c>
      <c r="N26" s="198"/>
      <c r="O26" s="183">
        <f t="shared" si="4"/>
        <v>0</v>
      </c>
      <c r="P26" s="198"/>
      <c r="Q26" s="183">
        <f t="shared" si="5"/>
        <v>0</v>
      </c>
      <c r="R26" s="198"/>
      <c r="S26" s="181">
        <f t="shared" si="6"/>
        <v>0</v>
      </c>
      <c r="U26" s="14"/>
    </row>
    <row r="27" spans="1:21" x14ac:dyDescent="0.2">
      <c r="A27" s="56">
        <v>11</v>
      </c>
      <c r="B27" s="360"/>
      <c r="C27" s="193"/>
      <c r="D27" s="194"/>
      <c r="E27" s="194"/>
      <c r="F27" s="182"/>
      <c r="G27" s="183">
        <f t="shared" si="0"/>
        <v>0</v>
      </c>
      <c r="H27" s="183"/>
      <c r="I27" s="183">
        <f t="shared" si="1"/>
        <v>0</v>
      </c>
      <c r="J27" s="198"/>
      <c r="K27" s="183">
        <f t="shared" si="2"/>
        <v>0</v>
      </c>
      <c r="L27" s="198"/>
      <c r="M27" s="183">
        <f t="shared" si="3"/>
        <v>0</v>
      </c>
      <c r="N27" s="198"/>
      <c r="O27" s="183">
        <f t="shared" si="4"/>
        <v>0</v>
      </c>
      <c r="P27" s="198"/>
      <c r="Q27" s="183">
        <f t="shared" si="5"/>
        <v>0</v>
      </c>
      <c r="R27" s="198"/>
      <c r="S27" s="181">
        <f t="shared" si="6"/>
        <v>0</v>
      </c>
      <c r="U27" s="14"/>
    </row>
    <row r="28" spans="1:21" x14ac:dyDescent="0.2">
      <c r="A28" s="56">
        <v>12</v>
      </c>
      <c r="B28" s="360"/>
      <c r="C28" s="193"/>
      <c r="D28" s="194"/>
      <c r="E28" s="194"/>
      <c r="F28" s="182"/>
      <c r="G28" s="183">
        <f t="shared" si="0"/>
        <v>0</v>
      </c>
      <c r="H28" s="183"/>
      <c r="I28" s="183">
        <f t="shared" si="1"/>
        <v>0</v>
      </c>
      <c r="J28" s="198"/>
      <c r="K28" s="183">
        <f t="shared" si="2"/>
        <v>0</v>
      </c>
      <c r="L28" s="198"/>
      <c r="M28" s="183">
        <f t="shared" si="3"/>
        <v>0</v>
      </c>
      <c r="N28" s="198"/>
      <c r="O28" s="183">
        <f t="shared" si="4"/>
        <v>0</v>
      </c>
      <c r="P28" s="198"/>
      <c r="Q28" s="183">
        <f t="shared" si="5"/>
        <v>0</v>
      </c>
      <c r="R28" s="198"/>
      <c r="S28" s="181">
        <f t="shared" si="6"/>
        <v>0</v>
      </c>
      <c r="U28" s="14"/>
    </row>
    <row r="29" spans="1:21" x14ac:dyDescent="0.2">
      <c r="A29" s="56">
        <v>13</v>
      </c>
      <c r="B29" s="13"/>
      <c r="C29" s="193"/>
      <c r="D29" s="194"/>
      <c r="E29" s="194"/>
      <c r="F29" s="182"/>
      <c r="G29" s="183">
        <f t="shared" si="0"/>
        <v>0</v>
      </c>
      <c r="H29" s="183"/>
      <c r="I29" s="183">
        <f t="shared" si="1"/>
        <v>0</v>
      </c>
      <c r="J29" s="198"/>
      <c r="K29" s="183">
        <f t="shared" si="2"/>
        <v>0</v>
      </c>
      <c r="L29" s="198"/>
      <c r="M29" s="183">
        <f t="shared" si="3"/>
        <v>0</v>
      </c>
      <c r="N29" s="198"/>
      <c r="O29" s="183">
        <f t="shared" si="4"/>
        <v>0</v>
      </c>
      <c r="P29" s="198"/>
      <c r="Q29" s="183">
        <f t="shared" si="5"/>
        <v>0</v>
      </c>
      <c r="R29" s="198"/>
      <c r="S29" s="181">
        <f t="shared" si="6"/>
        <v>0</v>
      </c>
      <c r="U29" s="15"/>
    </row>
    <row r="30" spans="1:21" x14ac:dyDescent="0.2">
      <c r="A30" s="56">
        <v>14</v>
      </c>
      <c r="B30" s="13"/>
      <c r="C30" s="193"/>
      <c r="D30" s="194"/>
      <c r="E30" s="194"/>
      <c r="F30" s="182"/>
      <c r="G30" s="183">
        <f t="shared" si="0"/>
        <v>0</v>
      </c>
      <c r="H30" s="183"/>
      <c r="I30" s="183">
        <f t="shared" si="1"/>
        <v>0</v>
      </c>
      <c r="J30" s="198"/>
      <c r="K30" s="183">
        <f t="shared" si="2"/>
        <v>0</v>
      </c>
      <c r="L30" s="198"/>
      <c r="M30" s="183">
        <f t="shared" si="3"/>
        <v>0</v>
      </c>
      <c r="N30" s="198"/>
      <c r="O30" s="183">
        <f t="shared" si="4"/>
        <v>0</v>
      </c>
      <c r="P30" s="198"/>
      <c r="Q30" s="183">
        <f t="shared" si="5"/>
        <v>0</v>
      </c>
      <c r="R30" s="198"/>
      <c r="S30" s="181">
        <f t="shared" si="6"/>
        <v>0</v>
      </c>
      <c r="U30" s="16"/>
    </row>
    <row r="31" spans="1:21" s="334" customFormat="1" x14ac:dyDescent="0.2">
      <c r="A31" s="56">
        <v>15</v>
      </c>
      <c r="B31" s="13"/>
      <c r="C31" s="193"/>
      <c r="D31" s="194"/>
      <c r="E31" s="194"/>
      <c r="F31" s="182"/>
      <c r="G31" s="183">
        <f t="shared" si="0"/>
        <v>0</v>
      </c>
      <c r="H31" s="183"/>
      <c r="I31" s="183">
        <f t="shared" si="1"/>
        <v>0</v>
      </c>
      <c r="J31" s="198"/>
      <c r="K31" s="183">
        <f t="shared" si="2"/>
        <v>0</v>
      </c>
      <c r="L31" s="198"/>
      <c r="M31" s="183">
        <f t="shared" si="3"/>
        <v>0</v>
      </c>
      <c r="N31" s="198"/>
      <c r="O31" s="183">
        <f t="shared" si="4"/>
        <v>0</v>
      </c>
      <c r="P31" s="198"/>
      <c r="Q31" s="183">
        <f t="shared" si="5"/>
        <v>0</v>
      </c>
      <c r="R31" s="198"/>
      <c r="S31" s="181">
        <f t="shared" si="6"/>
        <v>0</v>
      </c>
      <c r="U31" s="16"/>
    </row>
    <row r="32" spans="1:21" x14ac:dyDescent="0.2">
      <c r="A32" s="56">
        <v>16</v>
      </c>
      <c r="B32" s="13"/>
      <c r="C32" s="193"/>
      <c r="D32" s="194"/>
      <c r="E32" s="194"/>
      <c r="F32" s="182"/>
      <c r="G32" s="183">
        <f t="shared" si="0"/>
        <v>0</v>
      </c>
      <c r="H32" s="183"/>
      <c r="I32" s="183">
        <f t="shared" si="1"/>
        <v>0</v>
      </c>
      <c r="J32" s="198"/>
      <c r="K32" s="183">
        <f t="shared" si="2"/>
        <v>0</v>
      </c>
      <c r="L32" s="198"/>
      <c r="M32" s="183">
        <f t="shared" si="3"/>
        <v>0</v>
      </c>
      <c r="N32" s="198"/>
      <c r="O32" s="183">
        <f t="shared" si="4"/>
        <v>0</v>
      </c>
      <c r="P32" s="198"/>
      <c r="Q32" s="183">
        <f t="shared" si="5"/>
        <v>0</v>
      </c>
      <c r="R32" s="198"/>
      <c r="S32" s="181">
        <f t="shared" si="6"/>
        <v>0</v>
      </c>
      <c r="U32" s="16"/>
    </row>
    <row r="33" spans="1:21" s="269" customFormat="1" x14ac:dyDescent="0.2">
      <c r="A33" s="56">
        <v>17</v>
      </c>
      <c r="B33" s="13"/>
      <c r="C33" s="193"/>
      <c r="D33" s="194"/>
      <c r="E33" s="194"/>
      <c r="F33" s="182"/>
      <c r="G33" s="183">
        <f t="shared" si="0"/>
        <v>0</v>
      </c>
      <c r="H33" s="183"/>
      <c r="I33" s="183">
        <f t="shared" si="1"/>
        <v>0</v>
      </c>
      <c r="J33" s="198"/>
      <c r="K33" s="183">
        <f t="shared" si="2"/>
        <v>0</v>
      </c>
      <c r="L33" s="198"/>
      <c r="M33" s="183">
        <f t="shared" si="3"/>
        <v>0</v>
      </c>
      <c r="N33" s="198"/>
      <c r="O33" s="183">
        <f t="shared" si="4"/>
        <v>0</v>
      </c>
      <c r="P33" s="198"/>
      <c r="Q33" s="183">
        <f t="shared" si="5"/>
        <v>0</v>
      </c>
      <c r="R33" s="198"/>
      <c r="S33" s="181">
        <f t="shared" si="6"/>
        <v>0</v>
      </c>
      <c r="U33" s="16"/>
    </row>
    <row r="34" spans="1:21" s="269" customFormat="1" x14ac:dyDescent="0.2">
      <c r="A34" s="56">
        <v>18</v>
      </c>
      <c r="B34" s="13"/>
      <c r="C34" s="193"/>
      <c r="D34" s="194"/>
      <c r="E34" s="194"/>
      <c r="F34" s="182"/>
      <c r="G34" s="183">
        <f t="shared" si="0"/>
        <v>0</v>
      </c>
      <c r="H34" s="183"/>
      <c r="I34" s="183">
        <f t="shared" si="1"/>
        <v>0</v>
      </c>
      <c r="J34" s="198"/>
      <c r="K34" s="183">
        <f t="shared" si="2"/>
        <v>0</v>
      </c>
      <c r="L34" s="198"/>
      <c r="M34" s="183">
        <f t="shared" si="3"/>
        <v>0</v>
      </c>
      <c r="N34" s="198"/>
      <c r="O34" s="183">
        <f t="shared" si="4"/>
        <v>0</v>
      </c>
      <c r="P34" s="198"/>
      <c r="Q34" s="183">
        <f t="shared" si="5"/>
        <v>0</v>
      </c>
      <c r="R34" s="198"/>
      <c r="S34" s="181">
        <f t="shared" si="6"/>
        <v>0</v>
      </c>
      <c r="U34" s="16"/>
    </row>
    <row r="35" spans="1:21" s="269" customFormat="1" x14ac:dyDescent="0.2">
      <c r="A35" s="56">
        <v>19</v>
      </c>
      <c r="B35" s="13"/>
      <c r="C35" s="193"/>
      <c r="D35" s="194"/>
      <c r="E35" s="194"/>
      <c r="F35" s="182"/>
      <c r="G35" s="183">
        <f t="shared" si="0"/>
        <v>0</v>
      </c>
      <c r="H35" s="183"/>
      <c r="I35" s="183">
        <f t="shared" si="1"/>
        <v>0</v>
      </c>
      <c r="J35" s="198"/>
      <c r="K35" s="183">
        <f t="shared" si="2"/>
        <v>0</v>
      </c>
      <c r="L35" s="198"/>
      <c r="M35" s="183">
        <f t="shared" si="3"/>
        <v>0</v>
      </c>
      <c r="N35" s="198"/>
      <c r="O35" s="183">
        <f t="shared" si="4"/>
        <v>0</v>
      </c>
      <c r="P35" s="198"/>
      <c r="Q35" s="183">
        <f t="shared" si="5"/>
        <v>0</v>
      </c>
      <c r="R35" s="198"/>
      <c r="S35" s="181">
        <f t="shared" si="6"/>
        <v>0</v>
      </c>
      <c r="U35" s="16"/>
    </row>
    <row r="36" spans="1:21" s="269" customFormat="1" x14ac:dyDescent="0.2">
      <c r="A36" s="56">
        <v>20</v>
      </c>
      <c r="B36" s="13"/>
      <c r="C36" s="193"/>
      <c r="D36" s="194"/>
      <c r="E36" s="194"/>
      <c r="F36" s="182"/>
      <c r="G36" s="183">
        <f t="shared" si="0"/>
        <v>0</v>
      </c>
      <c r="H36" s="183"/>
      <c r="I36" s="183">
        <f t="shared" si="1"/>
        <v>0</v>
      </c>
      <c r="J36" s="198"/>
      <c r="K36" s="183">
        <f t="shared" si="2"/>
        <v>0</v>
      </c>
      <c r="L36" s="198"/>
      <c r="M36" s="183">
        <f t="shared" si="3"/>
        <v>0</v>
      </c>
      <c r="N36" s="198"/>
      <c r="O36" s="183">
        <f t="shared" si="4"/>
        <v>0</v>
      </c>
      <c r="P36" s="198"/>
      <c r="Q36" s="183">
        <f t="shared" si="5"/>
        <v>0</v>
      </c>
      <c r="R36" s="198"/>
      <c r="S36" s="181">
        <f t="shared" si="6"/>
        <v>0</v>
      </c>
      <c r="U36" s="16"/>
    </row>
    <row r="37" spans="1:21" s="269" customFormat="1" x14ac:dyDescent="0.2">
      <c r="A37" s="56">
        <v>21</v>
      </c>
      <c r="B37" s="13"/>
      <c r="C37" s="193"/>
      <c r="D37" s="194"/>
      <c r="E37" s="194"/>
      <c r="F37" s="182"/>
      <c r="G37" s="183">
        <f t="shared" si="0"/>
        <v>0</v>
      </c>
      <c r="H37" s="183"/>
      <c r="I37" s="183">
        <f t="shared" si="1"/>
        <v>0</v>
      </c>
      <c r="J37" s="198"/>
      <c r="K37" s="183">
        <f t="shared" si="2"/>
        <v>0</v>
      </c>
      <c r="L37" s="198"/>
      <c r="M37" s="183">
        <f t="shared" si="3"/>
        <v>0</v>
      </c>
      <c r="N37" s="198"/>
      <c r="O37" s="183">
        <f t="shared" si="4"/>
        <v>0</v>
      </c>
      <c r="P37" s="198"/>
      <c r="Q37" s="183">
        <f t="shared" si="5"/>
        <v>0</v>
      </c>
      <c r="R37" s="198"/>
      <c r="S37" s="181">
        <f t="shared" si="6"/>
        <v>0</v>
      </c>
      <c r="U37" s="16"/>
    </row>
    <row r="38" spans="1:21" s="269" customFormat="1" x14ac:dyDescent="0.2">
      <c r="A38" s="56">
        <v>22</v>
      </c>
      <c r="B38" s="13"/>
      <c r="C38" s="193"/>
      <c r="D38" s="194"/>
      <c r="E38" s="194"/>
      <c r="F38" s="182"/>
      <c r="G38" s="183">
        <f t="shared" si="0"/>
        <v>0</v>
      </c>
      <c r="H38" s="183"/>
      <c r="I38" s="183">
        <f t="shared" si="1"/>
        <v>0</v>
      </c>
      <c r="J38" s="198"/>
      <c r="K38" s="183">
        <f t="shared" si="2"/>
        <v>0</v>
      </c>
      <c r="L38" s="198"/>
      <c r="M38" s="183">
        <f t="shared" si="3"/>
        <v>0</v>
      </c>
      <c r="N38" s="198"/>
      <c r="O38" s="183">
        <f t="shared" si="4"/>
        <v>0</v>
      </c>
      <c r="P38" s="198"/>
      <c r="Q38" s="183">
        <f t="shared" si="5"/>
        <v>0</v>
      </c>
      <c r="R38" s="198"/>
      <c r="S38" s="181">
        <f t="shared" si="6"/>
        <v>0</v>
      </c>
      <c r="U38" s="16"/>
    </row>
    <row r="39" spans="1:21" s="334" customFormat="1" x14ac:dyDescent="0.2">
      <c r="A39" s="56">
        <v>23</v>
      </c>
      <c r="B39" s="13"/>
      <c r="C39" s="193"/>
      <c r="D39" s="194"/>
      <c r="E39" s="194"/>
      <c r="F39" s="182"/>
      <c r="G39" s="183">
        <f t="shared" si="0"/>
        <v>0</v>
      </c>
      <c r="H39" s="183"/>
      <c r="I39" s="183">
        <f t="shared" si="1"/>
        <v>0</v>
      </c>
      <c r="J39" s="198"/>
      <c r="K39" s="183">
        <f t="shared" si="2"/>
        <v>0</v>
      </c>
      <c r="L39" s="198"/>
      <c r="M39" s="183">
        <f t="shared" si="3"/>
        <v>0</v>
      </c>
      <c r="N39" s="198"/>
      <c r="O39" s="183">
        <f t="shared" si="4"/>
        <v>0</v>
      </c>
      <c r="P39" s="198"/>
      <c r="Q39" s="183">
        <f t="shared" si="5"/>
        <v>0</v>
      </c>
      <c r="R39" s="198"/>
      <c r="S39" s="181">
        <f t="shared" si="6"/>
        <v>0</v>
      </c>
      <c r="U39" s="16"/>
    </row>
    <row r="40" spans="1:21" s="269" customFormat="1" x14ac:dyDescent="0.2">
      <c r="A40" s="56">
        <v>24</v>
      </c>
      <c r="B40" s="13"/>
      <c r="C40" s="193"/>
      <c r="D40" s="194"/>
      <c r="E40" s="194"/>
      <c r="F40" s="182"/>
      <c r="G40" s="183">
        <f t="shared" si="0"/>
        <v>0</v>
      </c>
      <c r="H40" s="183"/>
      <c r="I40" s="183">
        <f t="shared" si="1"/>
        <v>0</v>
      </c>
      <c r="J40" s="198"/>
      <c r="K40" s="183">
        <f t="shared" si="2"/>
        <v>0</v>
      </c>
      <c r="L40" s="198"/>
      <c r="M40" s="183">
        <f t="shared" si="3"/>
        <v>0</v>
      </c>
      <c r="N40" s="198"/>
      <c r="O40" s="183">
        <f t="shared" si="4"/>
        <v>0</v>
      </c>
      <c r="P40" s="198"/>
      <c r="Q40" s="183">
        <f t="shared" si="5"/>
        <v>0</v>
      </c>
      <c r="R40" s="198"/>
      <c r="S40" s="181">
        <f t="shared" si="6"/>
        <v>0</v>
      </c>
      <c r="U40" s="16"/>
    </row>
    <row r="41" spans="1:21" x14ac:dyDescent="0.2">
      <c r="A41" s="56">
        <v>25</v>
      </c>
      <c r="B41" s="259"/>
      <c r="C41" s="193"/>
      <c r="D41" s="194"/>
      <c r="E41" s="194"/>
      <c r="F41" s="182"/>
      <c r="G41" s="183">
        <f t="shared" si="0"/>
        <v>0</v>
      </c>
      <c r="H41" s="183"/>
      <c r="I41" s="183">
        <f t="shared" si="1"/>
        <v>0</v>
      </c>
      <c r="J41" s="198"/>
      <c r="K41" s="183">
        <f t="shared" si="2"/>
        <v>0</v>
      </c>
      <c r="L41" s="198"/>
      <c r="M41" s="183">
        <f t="shared" si="3"/>
        <v>0</v>
      </c>
      <c r="N41" s="198"/>
      <c r="O41" s="183">
        <f t="shared" si="4"/>
        <v>0</v>
      </c>
      <c r="P41" s="198"/>
      <c r="Q41" s="183">
        <f t="shared" si="5"/>
        <v>0</v>
      </c>
      <c r="R41" s="198"/>
      <c r="S41" s="181">
        <f t="shared" si="6"/>
        <v>0</v>
      </c>
      <c r="U41" s="16"/>
    </row>
    <row r="42" spans="1:21" x14ac:dyDescent="0.2">
      <c r="A42" s="79" t="s">
        <v>50</v>
      </c>
      <c r="B42" s="13"/>
      <c r="C42" s="182"/>
      <c r="D42" s="182"/>
      <c r="E42" s="182"/>
      <c r="F42" s="182"/>
      <c r="G42" s="183">
        <f t="shared" ref="G42:S42" si="7">SUM(G16:G41)</f>
        <v>0</v>
      </c>
      <c r="H42" s="183">
        <f t="shared" si="7"/>
        <v>0</v>
      </c>
      <c r="I42" s="183">
        <f t="shared" si="7"/>
        <v>0</v>
      </c>
      <c r="J42" s="183">
        <f t="shared" si="7"/>
        <v>0</v>
      </c>
      <c r="K42" s="183">
        <f t="shared" si="7"/>
        <v>0</v>
      </c>
      <c r="L42" s="183">
        <f t="shared" si="7"/>
        <v>0</v>
      </c>
      <c r="M42" s="183">
        <f t="shared" si="7"/>
        <v>0</v>
      </c>
      <c r="N42" s="183">
        <f t="shared" si="7"/>
        <v>0</v>
      </c>
      <c r="O42" s="183">
        <f t="shared" si="7"/>
        <v>0</v>
      </c>
      <c r="P42" s="183">
        <f t="shared" si="7"/>
        <v>0</v>
      </c>
      <c r="Q42" s="183">
        <f t="shared" si="7"/>
        <v>0</v>
      </c>
      <c r="R42" s="183">
        <f t="shared" si="7"/>
        <v>0</v>
      </c>
      <c r="S42" s="192">
        <f t="shared" si="7"/>
        <v>0</v>
      </c>
    </row>
    <row r="43" spans="1:21" x14ac:dyDescent="0.2">
      <c r="A43" s="57"/>
      <c r="B43" s="12"/>
      <c r="C43" s="190"/>
      <c r="D43" s="190"/>
      <c r="E43" s="190"/>
      <c r="F43" s="190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58"/>
    </row>
    <row r="44" spans="1:21" ht="15" x14ac:dyDescent="0.25">
      <c r="A44" s="52" t="s">
        <v>165</v>
      </c>
      <c r="B44" s="10"/>
      <c r="C44" s="189"/>
      <c r="D44" s="189"/>
      <c r="E44" s="187"/>
      <c r="F44" s="188"/>
      <c r="G44" s="196" t="s">
        <v>57</v>
      </c>
      <c r="H44" s="377" t="str">
        <f>+$G$14</f>
        <v xml:space="preserve"> PATH </v>
      </c>
      <c r="I44" s="380" t="s">
        <v>57</v>
      </c>
      <c r="J44" s="377" t="str">
        <f>+$I$14</f>
        <v xml:space="preserve">  ENTER FUND SOURCE HERE</v>
      </c>
      <c r="K44" s="382" t="s">
        <v>57</v>
      </c>
      <c r="L44" s="377" t="str">
        <f>+$K$14</f>
        <v xml:space="preserve">  ENTER FUND SOURCE HERE</v>
      </c>
      <c r="M44" s="376" t="s">
        <v>57</v>
      </c>
      <c r="N44" s="127" t="str">
        <f>+$M$14</f>
        <v xml:space="preserve">  </v>
      </c>
      <c r="O44" s="413" t="s">
        <v>57</v>
      </c>
      <c r="P44" s="170" t="str">
        <f>+$O$14</f>
        <v xml:space="preserve">  </v>
      </c>
      <c r="Q44" s="418" t="s">
        <v>57</v>
      </c>
      <c r="R44" s="170" t="str">
        <f>+$Q$14</f>
        <v xml:space="preserve">  </v>
      </c>
      <c r="S44" s="53"/>
    </row>
    <row r="45" spans="1:21" x14ac:dyDescent="0.2">
      <c r="A45" s="54"/>
      <c r="B45" s="11"/>
      <c r="C45" s="186" t="s">
        <v>15</v>
      </c>
      <c r="D45" s="186" t="s">
        <v>14</v>
      </c>
      <c r="E45" s="185"/>
      <c r="F45" s="186"/>
      <c r="G45" s="159" t="str">
        <f>RIGHT('BUDGET SUMMARY'!$A$2,LEN($A$2)-15)</f>
        <v xml:space="preserve"> PATH </v>
      </c>
      <c r="H45" s="8" t="s">
        <v>44</v>
      </c>
      <c r="I45" s="381" t="str">
        <f>RIGHT('BUDGET SUMMARY'!$A$3,LEN($A$3)-15)</f>
        <v xml:space="preserve">  ENTER FUND SOURCE HERE</v>
      </c>
      <c r="J45" s="8" t="s">
        <v>44</v>
      </c>
      <c r="K45" s="383" t="str">
        <f>RIGHT('BUDGET SUMMARY'!$A$4,LEN($A$4)-15)</f>
        <v xml:space="preserve">  ENTER FUND SOURCE HERE</v>
      </c>
      <c r="L45" s="8" t="s">
        <v>44</v>
      </c>
      <c r="M45" s="384" t="str">
        <f>RIGHT('BUDGET SUMMARY'!$A$5,LEN($A$5)-15)</f>
        <v xml:space="preserve">  </v>
      </c>
      <c r="N45" s="8" t="s">
        <v>44</v>
      </c>
      <c r="O45" s="417" t="str">
        <f>RIGHT($A$6,LEN($A$6)-15)</f>
        <v xml:space="preserve">  </v>
      </c>
      <c r="P45" s="8" t="s">
        <v>44</v>
      </c>
      <c r="Q45" s="419" t="str">
        <f>RIGHT($A$7,LEN($A$7)-15)</f>
        <v xml:space="preserve">  </v>
      </c>
      <c r="R45" s="8" t="s">
        <v>44</v>
      </c>
      <c r="S45" s="55" t="s">
        <v>36</v>
      </c>
    </row>
    <row r="46" spans="1:21" x14ac:dyDescent="0.2">
      <c r="A46" s="98" t="s">
        <v>58</v>
      </c>
      <c r="B46" s="86"/>
      <c r="C46" s="185"/>
      <c r="D46" s="185"/>
      <c r="E46" s="185"/>
      <c r="F46" s="186"/>
      <c r="G46" s="312"/>
      <c r="H46" s="311"/>
      <c r="I46" s="312"/>
      <c r="J46" s="311"/>
      <c r="K46" s="312"/>
      <c r="L46" s="87"/>
      <c r="M46" s="312"/>
      <c r="N46" s="197"/>
      <c r="O46" s="312"/>
      <c r="P46" s="197"/>
      <c r="Q46" s="312"/>
      <c r="R46" s="197"/>
      <c r="S46" s="55"/>
    </row>
    <row r="47" spans="1:21" x14ac:dyDescent="0.2">
      <c r="A47" s="65">
        <v>1</v>
      </c>
      <c r="B47" s="13"/>
      <c r="C47" s="193"/>
      <c r="D47" s="195"/>
      <c r="E47" s="182"/>
      <c r="F47" s="182"/>
      <c r="G47" s="183">
        <f t="shared" ref="G47:G52" si="8">ROUND($C47*$D47*$G$46,0)</f>
        <v>0</v>
      </c>
      <c r="H47" s="183"/>
      <c r="I47" s="183">
        <f t="shared" ref="I47:I52" si="9">ROUND($C47*$D47*$I$46,0)</f>
        <v>0</v>
      </c>
      <c r="J47" s="198"/>
      <c r="K47" s="183">
        <f t="shared" ref="K47:K52" si="10">ROUND($C47*$D47*$K$46,0)</f>
        <v>0</v>
      </c>
      <c r="L47" s="198"/>
      <c r="M47" s="183">
        <f t="shared" ref="M47:M52" si="11">ROUND($C47*$D47*$M$46,0)</f>
        <v>0</v>
      </c>
      <c r="N47" s="198"/>
      <c r="O47" s="183">
        <f>ROUND($C47*$D47*$O$46,0)</f>
        <v>0</v>
      </c>
      <c r="P47" s="198"/>
      <c r="Q47" s="183">
        <f>ROUND($C47*$D47*$Q$46,0)</f>
        <v>0</v>
      </c>
      <c r="R47" s="198"/>
      <c r="S47" s="181">
        <f t="shared" ref="S47:S52" si="12">SUM(G47:R47)</f>
        <v>0</v>
      </c>
    </row>
    <row r="48" spans="1:21" x14ac:dyDescent="0.2">
      <c r="A48" s="56">
        <v>2</v>
      </c>
      <c r="B48" s="13"/>
      <c r="C48" s="193"/>
      <c r="D48" s="195"/>
      <c r="E48" s="184"/>
      <c r="F48" s="182"/>
      <c r="G48" s="183">
        <f t="shared" si="8"/>
        <v>0</v>
      </c>
      <c r="H48" s="183"/>
      <c r="I48" s="183">
        <f t="shared" si="9"/>
        <v>0</v>
      </c>
      <c r="J48" s="198"/>
      <c r="K48" s="183">
        <f t="shared" si="10"/>
        <v>0</v>
      </c>
      <c r="L48" s="198"/>
      <c r="M48" s="183">
        <f t="shared" si="11"/>
        <v>0</v>
      </c>
      <c r="N48" s="198"/>
      <c r="O48" s="183">
        <f t="shared" ref="O48:O52" si="13">ROUND($C48*$D48*$O$46,0)</f>
        <v>0</v>
      </c>
      <c r="P48" s="198"/>
      <c r="Q48" s="183">
        <f t="shared" ref="Q48:Q52" si="14">ROUND($C48*$D48*$Q$46,0)</f>
        <v>0</v>
      </c>
      <c r="R48" s="198"/>
      <c r="S48" s="181">
        <f t="shared" si="12"/>
        <v>0</v>
      </c>
      <c r="T48" s="20"/>
    </row>
    <row r="49" spans="1:21" x14ac:dyDescent="0.2">
      <c r="A49" s="56">
        <v>3</v>
      </c>
      <c r="B49" s="13"/>
      <c r="C49" s="193"/>
      <c r="D49" s="195"/>
      <c r="E49" s="182"/>
      <c r="F49" s="182"/>
      <c r="G49" s="183">
        <f t="shared" si="8"/>
        <v>0</v>
      </c>
      <c r="H49" s="183"/>
      <c r="I49" s="183">
        <f t="shared" si="9"/>
        <v>0</v>
      </c>
      <c r="J49" s="198"/>
      <c r="K49" s="183">
        <f t="shared" si="10"/>
        <v>0</v>
      </c>
      <c r="L49" s="198"/>
      <c r="M49" s="183">
        <f t="shared" si="11"/>
        <v>0</v>
      </c>
      <c r="N49" s="198"/>
      <c r="O49" s="183">
        <f t="shared" si="13"/>
        <v>0</v>
      </c>
      <c r="P49" s="198"/>
      <c r="Q49" s="183">
        <f t="shared" si="14"/>
        <v>0</v>
      </c>
      <c r="R49" s="198"/>
      <c r="S49" s="181">
        <f t="shared" si="12"/>
        <v>0</v>
      </c>
    </row>
    <row r="50" spans="1:21" x14ac:dyDescent="0.2">
      <c r="A50" s="56">
        <v>4</v>
      </c>
      <c r="B50" s="13"/>
      <c r="C50" s="193"/>
      <c r="D50" s="195"/>
      <c r="E50" s="182"/>
      <c r="F50" s="182"/>
      <c r="G50" s="183">
        <f t="shared" si="8"/>
        <v>0</v>
      </c>
      <c r="H50" s="183"/>
      <c r="I50" s="183">
        <f t="shared" si="9"/>
        <v>0</v>
      </c>
      <c r="J50" s="198"/>
      <c r="K50" s="183">
        <f t="shared" si="10"/>
        <v>0</v>
      </c>
      <c r="L50" s="198"/>
      <c r="M50" s="183">
        <f t="shared" si="11"/>
        <v>0</v>
      </c>
      <c r="N50" s="198"/>
      <c r="O50" s="183">
        <f t="shared" si="13"/>
        <v>0</v>
      </c>
      <c r="P50" s="198"/>
      <c r="Q50" s="183">
        <f t="shared" si="14"/>
        <v>0</v>
      </c>
      <c r="R50" s="198"/>
      <c r="S50" s="181">
        <f t="shared" si="12"/>
        <v>0</v>
      </c>
    </row>
    <row r="51" spans="1:21" x14ac:dyDescent="0.2">
      <c r="A51" s="56">
        <v>5</v>
      </c>
      <c r="B51" s="13"/>
      <c r="C51" s="193"/>
      <c r="D51" s="195"/>
      <c r="E51" s="182"/>
      <c r="F51" s="182"/>
      <c r="G51" s="183">
        <f t="shared" si="8"/>
        <v>0</v>
      </c>
      <c r="H51" s="183"/>
      <c r="I51" s="183">
        <f t="shared" si="9"/>
        <v>0</v>
      </c>
      <c r="J51" s="198"/>
      <c r="K51" s="183">
        <f t="shared" si="10"/>
        <v>0</v>
      </c>
      <c r="L51" s="198"/>
      <c r="M51" s="183">
        <f t="shared" si="11"/>
        <v>0</v>
      </c>
      <c r="N51" s="198"/>
      <c r="O51" s="183">
        <f t="shared" si="13"/>
        <v>0</v>
      </c>
      <c r="P51" s="198"/>
      <c r="Q51" s="183">
        <f t="shared" si="14"/>
        <v>0</v>
      </c>
      <c r="R51" s="198"/>
      <c r="S51" s="181">
        <f t="shared" si="12"/>
        <v>0</v>
      </c>
    </row>
    <row r="52" spans="1:21" x14ac:dyDescent="0.2">
      <c r="A52" s="56">
        <v>6</v>
      </c>
      <c r="B52" s="13"/>
      <c r="C52" s="193"/>
      <c r="D52" s="195"/>
      <c r="E52" s="182"/>
      <c r="F52" s="182"/>
      <c r="G52" s="183">
        <f t="shared" si="8"/>
        <v>0</v>
      </c>
      <c r="H52" s="183"/>
      <c r="I52" s="183">
        <f t="shared" si="9"/>
        <v>0</v>
      </c>
      <c r="J52" s="198"/>
      <c r="K52" s="183">
        <f t="shared" si="10"/>
        <v>0</v>
      </c>
      <c r="L52" s="198"/>
      <c r="M52" s="183">
        <f t="shared" si="11"/>
        <v>0</v>
      </c>
      <c r="N52" s="198"/>
      <c r="O52" s="183">
        <f t="shared" si="13"/>
        <v>0</v>
      </c>
      <c r="P52" s="198"/>
      <c r="Q52" s="183">
        <f t="shared" si="14"/>
        <v>0</v>
      </c>
      <c r="R52" s="198"/>
      <c r="S52" s="181">
        <f t="shared" si="12"/>
        <v>0</v>
      </c>
    </row>
    <row r="53" spans="1:21" x14ac:dyDescent="0.2">
      <c r="A53" s="79" t="s">
        <v>50</v>
      </c>
      <c r="B53" s="13"/>
      <c r="C53" s="182">
        <f>SUM(C47:C52)</f>
        <v>0</v>
      </c>
      <c r="D53" s="182"/>
      <c r="E53" s="182"/>
      <c r="F53" s="182"/>
      <c r="G53" s="183">
        <f t="shared" ref="G53:S53" si="15">SUM(G47:G52)</f>
        <v>0</v>
      </c>
      <c r="H53" s="183">
        <f t="shared" si="15"/>
        <v>0</v>
      </c>
      <c r="I53" s="183">
        <f t="shared" si="15"/>
        <v>0</v>
      </c>
      <c r="J53" s="183">
        <f t="shared" si="15"/>
        <v>0</v>
      </c>
      <c r="K53" s="183">
        <f t="shared" si="15"/>
        <v>0</v>
      </c>
      <c r="L53" s="183">
        <f t="shared" si="15"/>
        <v>0</v>
      </c>
      <c r="M53" s="183">
        <f t="shared" si="15"/>
        <v>0</v>
      </c>
      <c r="N53" s="183">
        <f t="shared" si="15"/>
        <v>0</v>
      </c>
      <c r="O53" s="183">
        <f t="shared" si="15"/>
        <v>0</v>
      </c>
      <c r="P53" s="183">
        <f t="shared" si="15"/>
        <v>0</v>
      </c>
      <c r="Q53" s="183">
        <f t="shared" si="15"/>
        <v>0</v>
      </c>
      <c r="R53" s="183">
        <f t="shared" si="15"/>
        <v>0</v>
      </c>
      <c r="S53" s="192">
        <f t="shared" si="15"/>
        <v>0</v>
      </c>
      <c r="U53" s="134"/>
    </row>
    <row r="54" spans="1:21" x14ac:dyDescent="0.2">
      <c r="A54" s="174"/>
      <c r="B54" s="12"/>
      <c r="C54" s="190"/>
      <c r="D54" s="190"/>
      <c r="E54" s="190"/>
      <c r="F54" s="190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9"/>
      <c r="U54" s="134"/>
    </row>
    <row r="55" spans="1:21" x14ac:dyDescent="0.2">
      <c r="A55" s="460" t="s">
        <v>166</v>
      </c>
      <c r="B55" s="461"/>
      <c r="C55" s="201" t="s">
        <v>23</v>
      </c>
      <c r="D55" s="201" t="s">
        <v>24</v>
      </c>
      <c r="E55" s="201" t="s">
        <v>28</v>
      </c>
      <c r="F55" s="188"/>
      <c r="G55" s="196" t="s">
        <v>57</v>
      </c>
      <c r="H55" s="377" t="str">
        <f>+$G$14</f>
        <v xml:space="preserve"> PATH </v>
      </c>
      <c r="I55" s="380" t="s">
        <v>57</v>
      </c>
      <c r="J55" s="377" t="str">
        <f>+$I$14</f>
        <v xml:space="preserve">  ENTER FUND SOURCE HERE</v>
      </c>
      <c r="K55" s="382" t="s">
        <v>57</v>
      </c>
      <c r="L55" s="377" t="str">
        <f>+$K$14</f>
        <v xml:space="preserve">  ENTER FUND SOURCE HERE</v>
      </c>
      <c r="M55" s="376" t="s">
        <v>57</v>
      </c>
      <c r="N55" s="127" t="str">
        <f>+$M$14</f>
        <v xml:space="preserve">  </v>
      </c>
      <c r="O55" s="413" t="s">
        <v>57</v>
      </c>
      <c r="P55" s="170" t="str">
        <f>+$O$14</f>
        <v xml:space="preserve">  </v>
      </c>
      <c r="Q55" s="418" t="s">
        <v>57</v>
      </c>
      <c r="R55" s="170" t="str">
        <f>+$Q$14</f>
        <v xml:space="preserve">  </v>
      </c>
      <c r="S55" s="53"/>
    </row>
    <row r="56" spans="1:21" x14ac:dyDescent="0.2">
      <c r="A56" s="54"/>
      <c r="B56" s="11"/>
      <c r="C56" s="200" t="s">
        <v>27</v>
      </c>
      <c r="D56" s="200" t="s">
        <v>25</v>
      </c>
      <c r="E56" s="200" t="s">
        <v>13</v>
      </c>
      <c r="F56" s="186"/>
      <c r="G56" s="159" t="str">
        <f>RIGHT('BUDGET SUMMARY'!$A$2,LEN($A$2)-15)</f>
        <v xml:space="preserve"> PATH </v>
      </c>
      <c r="H56" s="8" t="s">
        <v>44</v>
      </c>
      <c r="I56" s="381" t="str">
        <f>RIGHT('BUDGET SUMMARY'!$A$3,LEN($A$3)-15)</f>
        <v xml:space="preserve">  ENTER FUND SOURCE HERE</v>
      </c>
      <c r="J56" s="8" t="s">
        <v>44</v>
      </c>
      <c r="K56" s="383" t="str">
        <f>RIGHT('BUDGET SUMMARY'!$A$4,LEN($A$4)-15)</f>
        <v xml:space="preserve">  ENTER FUND SOURCE HERE</v>
      </c>
      <c r="L56" s="8" t="s">
        <v>44</v>
      </c>
      <c r="M56" s="384" t="str">
        <f>RIGHT('BUDGET SUMMARY'!$A$5,LEN($A$5)-15)</f>
        <v xml:space="preserve">  </v>
      </c>
      <c r="N56" s="8" t="s">
        <v>44</v>
      </c>
      <c r="O56" s="417" t="str">
        <f>RIGHT($A$6,LEN($A$6)-15)</f>
        <v xml:space="preserve">  </v>
      </c>
      <c r="P56" s="8" t="s">
        <v>44</v>
      </c>
      <c r="Q56" s="419" t="str">
        <f>RIGHT($A$7,LEN($A$7)-15)</f>
        <v xml:space="preserve">  </v>
      </c>
      <c r="R56" s="8" t="s">
        <v>44</v>
      </c>
      <c r="S56" s="55" t="s">
        <v>36</v>
      </c>
    </row>
    <row r="57" spans="1:21" x14ac:dyDescent="0.2">
      <c r="A57" s="98" t="s">
        <v>58</v>
      </c>
      <c r="B57" s="86"/>
      <c r="C57" s="185"/>
      <c r="D57" s="185"/>
      <c r="E57" s="185"/>
      <c r="F57" s="186"/>
      <c r="G57" s="312"/>
      <c r="H57" s="311"/>
      <c r="I57" s="312"/>
      <c r="J57" s="311"/>
      <c r="K57" s="312"/>
      <c r="L57" s="87"/>
      <c r="M57" s="312"/>
      <c r="N57" s="197"/>
      <c r="O57" s="312"/>
      <c r="P57" s="197"/>
      <c r="Q57" s="312"/>
      <c r="R57" s="197"/>
      <c r="S57" s="55"/>
    </row>
    <row r="58" spans="1:21" x14ac:dyDescent="0.2">
      <c r="A58" s="204">
        <v>1</v>
      </c>
      <c r="B58" s="203" t="s">
        <v>127</v>
      </c>
      <c r="C58" s="193"/>
      <c r="D58" s="194"/>
      <c r="E58" s="194"/>
      <c r="F58" s="182"/>
      <c r="G58" s="183">
        <f>ROUND($C58*$D58*$E58*$G$57,0)</f>
        <v>0</v>
      </c>
      <c r="H58" s="183"/>
      <c r="I58" s="183">
        <f>ROUND($C58*$D58*$E58*$I$57,0)</f>
        <v>0</v>
      </c>
      <c r="J58" s="198"/>
      <c r="K58" s="183">
        <f t="shared" ref="K58:K66" si="16">ROUND($C58*$D58*$E58*$K$57,0)</f>
        <v>0</v>
      </c>
      <c r="L58" s="198"/>
      <c r="M58" s="183">
        <f t="shared" ref="M58:M66" si="17">ROUND($C58*$D58*$E58*$M$57,0)</f>
        <v>0</v>
      </c>
      <c r="N58" s="198"/>
      <c r="O58" s="183">
        <f>ROUND($C58*$D58*$E58*$O$57,0)</f>
        <v>0</v>
      </c>
      <c r="P58" s="198"/>
      <c r="Q58" s="183">
        <f>ROUND($C58*$D58*$E58*$Q$57,0)</f>
        <v>0</v>
      </c>
      <c r="R58" s="198"/>
      <c r="S58" s="181">
        <f t="shared" ref="S58:S66" si="18">SUM(G58:R58)</f>
        <v>0</v>
      </c>
      <c r="U58" s="14"/>
    </row>
    <row r="59" spans="1:21" x14ac:dyDescent="0.2">
      <c r="A59" s="204">
        <v>2</v>
      </c>
      <c r="B59" s="203" t="s">
        <v>127</v>
      </c>
      <c r="C59" s="193"/>
      <c r="D59" s="194"/>
      <c r="E59" s="194"/>
      <c r="F59" s="182"/>
      <c r="G59" s="183">
        <f>ROUND($C59*$D59*$E59*$G$57,0)</f>
        <v>0</v>
      </c>
      <c r="H59" s="183"/>
      <c r="I59" s="183">
        <f>ROUND($C59*$D59*$E59*$I$57,0)</f>
        <v>0</v>
      </c>
      <c r="J59" s="198"/>
      <c r="K59" s="183">
        <f t="shared" si="16"/>
        <v>0</v>
      </c>
      <c r="L59" s="198"/>
      <c r="M59" s="183">
        <f t="shared" si="17"/>
        <v>0</v>
      </c>
      <c r="N59" s="198"/>
      <c r="O59" s="183">
        <f t="shared" ref="O59:O66" si="19">ROUND($C59*$D59*$E59*$O$57,0)</f>
        <v>0</v>
      </c>
      <c r="P59" s="198"/>
      <c r="Q59" s="183">
        <f t="shared" ref="Q59:Q66" si="20">ROUND($C59*$D59*$E59*$Q$57,0)</f>
        <v>0</v>
      </c>
      <c r="R59" s="198"/>
      <c r="S59" s="181">
        <f t="shared" si="18"/>
        <v>0</v>
      </c>
      <c r="U59" s="14"/>
    </row>
    <row r="60" spans="1:21" x14ac:dyDescent="0.2">
      <c r="A60" s="204">
        <v>3</v>
      </c>
      <c r="B60" s="203" t="s">
        <v>107</v>
      </c>
      <c r="C60" s="193"/>
      <c r="D60" s="194"/>
      <c r="E60" s="194"/>
      <c r="F60" s="182"/>
      <c r="G60" s="183">
        <f>ROUND($C60*$D60*$E60*$G$57,0)</f>
        <v>0</v>
      </c>
      <c r="H60" s="183"/>
      <c r="I60" s="183">
        <f>ROUND($C60*$D60*$E60*$I$57,0)</f>
        <v>0</v>
      </c>
      <c r="J60" s="198"/>
      <c r="K60" s="183">
        <f t="shared" si="16"/>
        <v>0</v>
      </c>
      <c r="L60" s="198"/>
      <c r="M60" s="183">
        <f t="shared" si="17"/>
        <v>0</v>
      </c>
      <c r="N60" s="198"/>
      <c r="O60" s="183">
        <f t="shared" si="19"/>
        <v>0</v>
      </c>
      <c r="P60" s="198"/>
      <c r="Q60" s="183">
        <f t="shared" si="20"/>
        <v>0</v>
      </c>
      <c r="R60" s="198"/>
      <c r="S60" s="181">
        <f t="shared" si="18"/>
        <v>0</v>
      </c>
      <c r="U60" s="14"/>
    </row>
    <row r="61" spans="1:21" x14ac:dyDescent="0.2">
      <c r="A61" s="204">
        <v>4</v>
      </c>
      <c r="B61" s="203" t="s">
        <v>108</v>
      </c>
      <c r="C61" s="193"/>
      <c r="D61" s="194"/>
      <c r="E61" s="194"/>
      <c r="F61" s="182"/>
      <c r="G61" s="183">
        <f t="shared" ref="G61:G66" si="21">ROUND($C61*$D61*$E61*$G$57,0)</f>
        <v>0</v>
      </c>
      <c r="H61" s="183"/>
      <c r="I61" s="183">
        <f t="shared" ref="I61:I66" si="22">ROUND($C61*$D61*$E61*$I$57,0)</f>
        <v>0</v>
      </c>
      <c r="J61" s="198"/>
      <c r="K61" s="183">
        <f t="shared" si="16"/>
        <v>0</v>
      </c>
      <c r="L61" s="198"/>
      <c r="M61" s="183">
        <f t="shared" si="17"/>
        <v>0</v>
      </c>
      <c r="N61" s="198"/>
      <c r="O61" s="183">
        <f t="shared" si="19"/>
        <v>0</v>
      </c>
      <c r="P61" s="198"/>
      <c r="Q61" s="183">
        <f t="shared" si="20"/>
        <v>0</v>
      </c>
      <c r="R61" s="198"/>
      <c r="S61" s="181">
        <f t="shared" si="18"/>
        <v>0</v>
      </c>
      <c r="U61" s="14"/>
    </row>
    <row r="62" spans="1:21" x14ac:dyDescent="0.2">
      <c r="A62" s="204">
        <v>5</v>
      </c>
      <c r="B62" s="205" t="s">
        <v>109</v>
      </c>
      <c r="C62" s="193"/>
      <c r="D62" s="194"/>
      <c r="E62" s="194"/>
      <c r="F62" s="182"/>
      <c r="G62" s="183">
        <f t="shared" si="21"/>
        <v>0</v>
      </c>
      <c r="H62" s="183"/>
      <c r="I62" s="183">
        <f t="shared" si="22"/>
        <v>0</v>
      </c>
      <c r="J62" s="198"/>
      <c r="K62" s="183">
        <f t="shared" si="16"/>
        <v>0</v>
      </c>
      <c r="L62" s="198"/>
      <c r="M62" s="183">
        <f t="shared" si="17"/>
        <v>0</v>
      </c>
      <c r="N62" s="198"/>
      <c r="O62" s="183">
        <f t="shared" si="19"/>
        <v>0</v>
      </c>
      <c r="P62" s="198"/>
      <c r="Q62" s="183">
        <f t="shared" si="20"/>
        <v>0</v>
      </c>
      <c r="R62" s="198"/>
      <c r="S62" s="181">
        <f t="shared" si="18"/>
        <v>0</v>
      </c>
      <c r="U62" s="15"/>
    </row>
    <row r="63" spans="1:21" x14ac:dyDescent="0.2">
      <c r="A63" s="204">
        <v>6</v>
      </c>
      <c r="B63" s="459" t="s">
        <v>191</v>
      </c>
      <c r="C63" s="193"/>
      <c r="D63" s="194"/>
      <c r="E63" s="194"/>
      <c r="F63" s="182"/>
      <c r="G63" s="183">
        <f t="shared" si="21"/>
        <v>0</v>
      </c>
      <c r="H63" s="183"/>
      <c r="I63" s="183">
        <f t="shared" si="22"/>
        <v>0</v>
      </c>
      <c r="J63" s="198"/>
      <c r="K63" s="183">
        <f t="shared" si="16"/>
        <v>0</v>
      </c>
      <c r="L63" s="198"/>
      <c r="M63" s="183">
        <f t="shared" si="17"/>
        <v>0</v>
      </c>
      <c r="N63" s="198"/>
      <c r="O63" s="183">
        <f t="shared" si="19"/>
        <v>0</v>
      </c>
      <c r="P63" s="198"/>
      <c r="Q63" s="183">
        <f t="shared" si="20"/>
        <v>0</v>
      </c>
      <c r="R63" s="198"/>
      <c r="S63" s="181">
        <f t="shared" si="18"/>
        <v>0</v>
      </c>
      <c r="U63" s="15"/>
    </row>
    <row r="64" spans="1:21" x14ac:dyDescent="0.2">
      <c r="A64" s="204">
        <v>7</v>
      </c>
      <c r="B64" s="202" t="s">
        <v>110</v>
      </c>
      <c r="C64" s="193"/>
      <c r="D64" s="194"/>
      <c r="E64" s="194"/>
      <c r="F64" s="182"/>
      <c r="G64" s="183">
        <f t="shared" si="21"/>
        <v>0</v>
      </c>
      <c r="H64" s="183"/>
      <c r="I64" s="183">
        <f t="shared" si="22"/>
        <v>0</v>
      </c>
      <c r="J64" s="198"/>
      <c r="K64" s="183">
        <f t="shared" si="16"/>
        <v>0</v>
      </c>
      <c r="L64" s="198"/>
      <c r="M64" s="183">
        <f t="shared" si="17"/>
        <v>0</v>
      </c>
      <c r="N64" s="198"/>
      <c r="O64" s="183">
        <f t="shared" si="19"/>
        <v>0</v>
      </c>
      <c r="P64" s="198"/>
      <c r="Q64" s="183">
        <f t="shared" si="20"/>
        <v>0</v>
      </c>
      <c r="R64" s="198"/>
      <c r="S64" s="181">
        <f t="shared" si="18"/>
        <v>0</v>
      </c>
      <c r="U64" s="16"/>
    </row>
    <row r="65" spans="1:21" x14ac:dyDescent="0.2">
      <c r="A65" s="204">
        <v>8</v>
      </c>
      <c r="B65" s="259" t="s">
        <v>129</v>
      </c>
      <c r="C65" s="193"/>
      <c r="D65" s="194"/>
      <c r="E65" s="194"/>
      <c r="F65" s="182"/>
      <c r="G65" s="183">
        <f t="shared" si="21"/>
        <v>0</v>
      </c>
      <c r="H65" s="183"/>
      <c r="I65" s="183">
        <f t="shared" si="22"/>
        <v>0</v>
      </c>
      <c r="J65" s="198"/>
      <c r="K65" s="183">
        <f t="shared" si="16"/>
        <v>0</v>
      </c>
      <c r="L65" s="198"/>
      <c r="M65" s="183">
        <f t="shared" si="17"/>
        <v>0</v>
      </c>
      <c r="N65" s="198"/>
      <c r="O65" s="183">
        <f t="shared" si="19"/>
        <v>0</v>
      </c>
      <c r="P65" s="198"/>
      <c r="Q65" s="183">
        <f t="shared" si="20"/>
        <v>0</v>
      </c>
      <c r="R65" s="198"/>
      <c r="S65" s="181">
        <f t="shared" si="18"/>
        <v>0</v>
      </c>
      <c r="U65" s="16"/>
    </row>
    <row r="66" spans="1:21" x14ac:dyDescent="0.2">
      <c r="A66" s="204">
        <v>9</v>
      </c>
      <c r="B66" s="310" t="s">
        <v>139</v>
      </c>
      <c r="C66" s="193"/>
      <c r="D66" s="194"/>
      <c r="E66" s="194"/>
      <c r="F66" s="182"/>
      <c r="G66" s="183">
        <f t="shared" si="21"/>
        <v>0</v>
      </c>
      <c r="H66" s="183"/>
      <c r="I66" s="183">
        <f t="shared" si="22"/>
        <v>0</v>
      </c>
      <c r="J66" s="198"/>
      <c r="K66" s="183">
        <f t="shared" si="16"/>
        <v>0</v>
      </c>
      <c r="L66" s="198"/>
      <c r="M66" s="183">
        <f t="shared" si="17"/>
        <v>0</v>
      </c>
      <c r="N66" s="198"/>
      <c r="O66" s="183">
        <f t="shared" si="19"/>
        <v>0</v>
      </c>
      <c r="P66" s="198"/>
      <c r="Q66" s="183">
        <f t="shared" si="20"/>
        <v>0</v>
      </c>
      <c r="R66" s="198"/>
      <c r="S66" s="181">
        <f t="shared" si="18"/>
        <v>0</v>
      </c>
      <c r="U66" s="16"/>
    </row>
    <row r="67" spans="1:21" x14ac:dyDescent="0.2">
      <c r="A67" s="79" t="s">
        <v>50</v>
      </c>
      <c r="B67" s="13"/>
      <c r="C67" s="182">
        <f>SUM(C58:C66)</f>
        <v>0</v>
      </c>
      <c r="D67" s="182"/>
      <c r="E67" s="182"/>
      <c r="F67" s="182"/>
      <c r="G67" s="183">
        <f t="shared" ref="G67:S67" si="23">SUM(G58:G66)</f>
        <v>0</v>
      </c>
      <c r="H67" s="183">
        <f t="shared" si="23"/>
        <v>0</v>
      </c>
      <c r="I67" s="183">
        <f t="shared" si="23"/>
        <v>0</v>
      </c>
      <c r="J67" s="183">
        <f t="shared" si="23"/>
        <v>0</v>
      </c>
      <c r="K67" s="183">
        <f t="shared" si="23"/>
        <v>0</v>
      </c>
      <c r="L67" s="183">
        <f t="shared" si="23"/>
        <v>0</v>
      </c>
      <c r="M67" s="183">
        <f t="shared" si="23"/>
        <v>0</v>
      </c>
      <c r="N67" s="183">
        <f t="shared" si="23"/>
        <v>0</v>
      </c>
      <c r="O67" s="183">
        <f t="shared" si="23"/>
        <v>0</v>
      </c>
      <c r="P67" s="183">
        <f t="shared" si="23"/>
        <v>0</v>
      </c>
      <c r="Q67" s="183">
        <f t="shared" si="23"/>
        <v>0</v>
      </c>
      <c r="R67" s="183">
        <f t="shared" si="23"/>
        <v>0</v>
      </c>
      <c r="S67" s="192">
        <f t="shared" si="23"/>
        <v>0</v>
      </c>
    </row>
    <row r="68" spans="1:21" ht="15" x14ac:dyDescent="0.25">
      <c r="A68" s="180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7"/>
    </row>
    <row r="69" spans="1:21" x14ac:dyDescent="0.2">
      <c r="A69" s="460" t="s">
        <v>112</v>
      </c>
      <c r="B69" s="461"/>
      <c r="C69" s="40" t="s">
        <v>29</v>
      </c>
      <c r="D69" s="40" t="s">
        <v>23</v>
      </c>
      <c r="E69" s="40" t="s">
        <v>9</v>
      </c>
      <c r="F69" s="41"/>
      <c r="G69" s="196" t="s">
        <v>57</v>
      </c>
      <c r="H69" s="377" t="str">
        <f>+$G$14</f>
        <v xml:space="preserve"> PATH </v>
      </c>
      <c r="I69" s="380" t="s">
        <v>57</v>
      </c>
      <c r="J69" s="377" t="str">
        <f>+$I$14</f>
        <v xml:space="preserve">  ENTER FUND SOURCE HERE</v>
      </c>
      <c r="K69" s="382" t="s">
        <v>57</v>
      </c>
      <c r="L69" s="377" t="str">
        <f>+$K$14</f>
        <v xml:space="preserve">  ENTER FUND SOURCE HERE</v>
      </c>
      <c r="M69" s="376" t="s">
        <v>57</v>
      </c>
      <c r="N69" s="127" t="str">
        <f>+$M$14</f>
        <v xml:space="preserve">  </v>
      </c>
      <c r="O69" s="413" t="s">
        <v>57</v>
      </c>
      <c r="P69" s="170" t="str">
        <f>+$O$14</f>
        <v xml:space="preserve">  </v>
      </c>
      <c r="Q69" s="418" t="s">
        <v>57</v>
      </c>
      <c r="R69" s="170" t="str">
        <f>+$Q$14</f>
        <v xml:space="preserve">  </v>
      </c>
      <c r="S69" s="53"/>
    </row>
    <row r="70" spans="1:21" s="298" customFormat="1" x14ac:dyDescent="0.2">
      <c r="A70" s="289"/>
      <c r="B70" s="299"/>
      <c r="C70" s="300" t="s">
        <v>30</v>
      </c>
      <c r="D70" s="300" t="s">
        <v>31</v>
      </c>
      <c r="E70" s="300" t="s">
        <v>48</v>
      </c>
      <c r="F70" s="290"/>
      <c r="G70" s="159" t="str">
        <f>RIGHT('BUDGET SUMMARY'!$A$2,LEN($A$2)-15)</f>
        <v xml:space="preserve"> PATH </v>
      </c>
      <c r="H70" s="8" t="s">
        <v>44</v>
      </c>
      <c r="I70" s="381" t="str">
        <f>RIGHT('BUDGET SUMMARY'!$A$3,LEN($A$3)-15)</f>
        <v xml:space="preserve">  ENTER FUND SOURCE HERE</v>
      </c>
      <c r="J70" s="8" t="s">
        <v>44</v>
      </c>
      <c r="K70" s="383" t="str">
        <f>RIGHT('BUDGET SUMMARY'!$A$4,LEN($A$4)-15)</f>
        <v xml:space="preserve">  ENTER FUND SOURCE HERE</v>
      </c>
      <c r="L70" s="8" t="s">
        <v>44</v>
      </c>
      <c r="M70" s="384" t="str">
        <f>RIGHT('BUDGET SUMMARY'!$A$5,LEN($A$5)-15)</f>
        <v xml:space="preserve">  </v>
      </c>
      <c r="N70" s="8" t="s">
        <v>44</v>
      </c>
      <c r="O70" s="417" t="str">
        <f>RIGHT($A$6,LEN($A$6)-15)</f>
        <v xml:space="preserve">  </v>
      </c>
      <c r="P70" s="8" t="s">
        <v>44</v>
      </c>
      <c r="Q70" s="419" t="str">
        <f>RIGHT($A$7,LEN($A$7)-15)</f>
        <v xml:space="preserve">  </v>
      </c>
      <c r="R70" s="8" t="s">
        <v>44</v>
      </c>
      <c r="S70" s="297" t="s">
        <v>36</v>
      </c>
    </row>
    <row r="71" spans="1:21" x14ac:dyDescent="0.2">
      <c r="A71" s="56">
        <v>1</v>
      </c>
      <c r="B71" s="348" t="s">
        <v>144</v>
      </c>
      <c r="C71" s="35"/>
      <c r="D71" s="35"/>
      <c r="E71" s="35"/>
      <c r="F71" s="35"/>
      <c r="G71" s="94"/>
      <c r="H71" s="94"/>
      <c r="I71" s="94"/>
      <c r="J71" s="94"/>
      <c r="K71" s="94"/>
      <c r="L71" s="94"/>
      <c r="M71" s="130"/>
      <c r="N71" s="130"/>
      <c r="O71" s="130"/>
      <c r="P71" s="130"/>
      <c r="Q71" s="130"/>
      <c r="R71" s="130"/>
      <c r="S71" s="181">
        <f t="shared" ref="S71:S73" si="24">SUM(G71:R71)</f>
        <v>0</v>
      </c>
    </row>
    <row r="72" spans="1:21" x14ac:dyDescent="0.2">
      <c r="A72" s="56">
        <v>2</v>
      </c>
      <c r="B72" s="13" t="s">
        <v>79</v>
      </c>
      <c r="C72" s="35"/>
      <c r="D72" s="35"/>
      <c r="E72" s="35"/>
      <c r="F72" s="35"/>
      <c r="G72" s="94"/>
      <c r="H72" s="94"/>
      <c r="I72" s="94"/>
      <c r="J72" s="94"/>
      <c r="K72" s="94"/>
      <c r="L72" s="94"/>
      <c r="M72" s="130"/>
      <c r="N72" s="130"/>
      <c r="O72" s="130"/>
      <c r="P72" s="130"/>
      <c r="Q72" s="130"/>
      <c r="R72" s="130"/>
      <c r="S72" s="181">
        <f t="shared" si="24"/>
        <v>0</v>
      </c>
    </row>
    <row r="73" spans="1:21" x14ac:dyDescent="0.2">
      <c r="A73" s="56">
        <v>3</v>
      </c>
      <c r="B73" s="13"/>
      <c r="C73" s="35"/>
      <c r="D73" s="35"/>
      <c r="E73" s="35"/>
      <c r="F73" s="35"/>
      <c r="G73" s="94"/>
      <c r="H73" s="94"/>
      <c r="I73" s="94"/>
      <c r="J73" s="94"/>
      <c r="K73" s="94"/>
      <c r="L73" s="94"/>
      <c r="M73" s="130"/>
      <c r="N73" s="130"/>
      <c r="O73" s="130"/>
      <c r="P73" s="130"/>
      <c r="Q73" s="130"/>
      <c r="R73" s="130"/>
      <c r="S73" s="181">
        <f t="shared" si="24"/>
        <v>0</v>
      </c>
    </row>
    <row r="74" spans="1:21" x14ac:dyDescent="0.2">
      <c r="A74" s="79" t="s">
        <v>50</v>
      </c>
      <c r="B74" s="13"/>
      <c r="C74" s="35"/>
      <c r="D74" s="35"/>
      <c r="E74" s="35"/>
      <c r="F74" s="35"/>
      <c r="G74" s="36">
        <f t="shared" ref="G74:L74" si="25">SUM(G71:G73)</f>
        <v>0</v>
      </c>
      <c r="H74" s="36">
        <f t="shared" si="25"/>
        <v>0</v>
      </c>
      <c r="I74" s="36">
        <f t="shared" si="25"/>
        <v>0</v>
      </c>
      <c r="J74" s="36">
        <f t="shared" si="25"/>
        <v>0</v>
      </c>
      <c r="K74" s="36">
        <f t="shared" si="25"/>
        <v>0</v>
      </c>
      <c r="L74" s="36">
        <f t="shared" si="25"/>
        <v>0</v>
      </c>
      <c r="M74" s="36">
        <f>SUM(M71:M73)</f>
        <v>0</v>
      </c>
      <c r="N74" s="36">
        <f>SUM(N71:N73)</f>
        <v>0</v>
      </c>
      <c r="O74" s="36">
        <f t="shared" ref="O74:R74" si="26">SUM(O71:O73)</f>
        <v>0</v>
      </c>
      <c r="P74" s="36">
        <f t="shared" si="26"/>
        <v>0</v>
      </c>
      <c r="Q74" s="36">
        <f t="shared" si="26"/>
        <v>0</v>
      </c>
      <c r="R74" s="36">
        <f t="shared" si="26"/>
        <v>0</v>
      </c>
      <c r="S74" s="144">
        <f>SUM(S71:S73)</f>
        <v>0</v>
      </c>
    </row>
    <row r="75" spans="1:21" x14ac:dyDescent="0.2">
      <c r="A75" s="57"/>
      <c r="B75" s="12"/>
      <c r="C75" s="42"/>
      <c r="D75" s="42"/>
      <c r="E75" s="42"/>
      <c r="F75" s="4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58"/>
    </row>
    <row r="76" spans="1:21" x14ac:dyDescent="0.2">
      <c r="A76" s="52" t="s">
        <v>152</v>
      </c>
      <c r="B76" s="10"/>
      <c r="C76" s="40" t="s">
        <v>29</v>
      </c>
      <c r="D76" s="40" t="s">
        <v>32</v>
      </c>
      <c r="E76" s="40" t="s">
        <v>11</v>
      </c>
      <c r="F76" s="41" t="s">
        <v>18</v>
      </c>
      <c r="G76" s="196" t="s">
        <v>57</v>
      </c>
      <c r="H76" s="377" t="str">
        <f>+$G$14</f>
        <v xml:space="preserve"> PATH </v>
      </c>
      <c r="I76" s="380" t="s">
        <v>57</v>
      </c>
      <c r="J76" s="377" t="str">
        <f>+$I$14</f>
        <v xml:space="preserve">  ENTER FUND SOURCE HERE</v>
      </c>
      <c r="K76" s="382" t="s">
        <v>57</v>
      </c>
      <c r="L76" s="377" t="str">
        <f>+$K$14</f>
        <v xml:space="preserve">  ENTER FUND SOURCE HERE</v>
      </c>
      <c r="M76" s="376" t="s">
        <v>57</v>
      </c>
      <c r="N76" s="127" t="str">
        <f>+$M$14</f>
        <v xml:space="preserve">  </v>
      </c>
      <c r="O76" s="413" t="s">
        <v>57</v>
      </c>
      <c r="P76" s="170" t="str">
        <f>+$O$14</f>
        <v xml:space="preserve">  </v>
      </c>
      <c r="Q76" s="418" t="s">
        <v>57</v>
      </c>
      <c r="R76" s="170" t="str">
        <f>+$Q$14</f>
        <v xml:space="preserve">  </v>
      </c>
      <c r="S76" s="53"/>
    </row>
    <row r="77" spans="1:21" s="298" customFormat="1" x14ac:dyDescent="0.2">
      <c r="A77" s="289"/>
      <c r="B77" s="299"/>
      <c r="C77" s="300" t="s">
        <v>30</v>
      </c>
      <c r="D77" s="300" t="s">
        <v>33</v>
      </c>
      <c r="E77" s="300" t="s">
        <v>12</v>
      </c>
      <c r="F77" s="290" t="s">
        <v>34</v>
      </c>
      <c r="G77" s="159" t="str">
        <f>RIGHT('BUDGET SUMMARY'!$A$2,LEN($A$2)-15)</f>
        <v xml:space="preserve"> PATH </v>
      </c>
      <c r="H77" s="8" t="s">
        <v>44</v>
      </c>
      <c r="I77" s="381" t="str">
        <f>RIGHT('BUDGET SUMMARY'!$A$3,LEN($A$3)-15)</f>
        <v xml:space="preserve">  ENTER FUND SOURCE HERE</v>
      </c>
      <c r="J77" s="8" t="s">
        <v>44</v>
      </c>
      <c r="K77" s="383" t="str">
        <f>RIGHT('BUDGET SUMMARY'!$A$4,LEN($A$4)-15)</f>
        <v xml:space="preserve">  ENTER FUND SOURCE HERE</v>
      </c>
      <c r="L77" s="8" t="s">
        <v>44</v>
      </c>
      <c r="M77" s="384" t="str">
        <f>RIGHT('BUDGET SUMMARY'!$A$5,LEN($A$5)-15)</f>
        <v xml:space="preserve">  </v>
      </c>
      <c r="N77" s="8" t="s">
        <v>44</v>
      </c>
      <c r="O77" s="417" t="str">
        <f>RIGHT($A$6,LEN($A$6)-15)</f>
        <v xml:space="preserve">  </v>
      </c>
      <c r="P77" s="8" t="s">
        <v>44</v>
      </c>
      <c r="Q77" s="419" t="str">
        <f>RIGHT($A$7,LEN($A$7)-15)</f>
        <v xml:space="preserve">  </v>
      </c>
      <c r="R77" s="8" t="s">
        <v>44</v>
      </c>
      <c r="S77" s="297" t="s">
        <v>36</v>
      </c>
    </row>
    <row r="78" spans="1:21" x14ac:dyDescent="0.2">
      <c r="A78" s="98" t="s">
        <v>58</v>
      </c>
      <c r="B78" s="86"/>
      <c r="C78" s="37"/>
      <c r="D78" s="37"/>
      <c r="E78" s="37"/>
      <c r="F78" s="38"/>
      <c r="G78" s="312"/>
      <c r="H78" s="311"/>
      <c r="I78" s="312"/>
      <c r="J78" s="311"/>
      <c r="K78" s="312"/>
      <c r="L78" s="87"/>
      <c r="M78" s="312"/>
      <c r="N78" s="197"/>
      <c r="O78" s="312"/>
      <c r="P78" s="197"/>
      <c r="Q78" s="312"/>
      <c r="R78" s="128"/>
      <c r="S78" s="55"/>
    </row>
    <row r="79" spans="1:21" x14ac:dyDescent="0.2">
      <c r="A79" s="54">
        <v>1</v>
      </c>
      <c r="B79" s="379" t="s">
        <v>153</v>
      </c>
      <c r="C79" s="96"/>
      <c r="D79" s="96"/>
      <c r="E79" s="96"/>
      <c r="F79" s="97"/>
      <c r="G79" s="89">
        <f>ROUND(($C79*$D79*$E79*$F79)*$G$78,0)</f>
        <v>0</v>
      </c>
      <c r="H79" s="91"/>
      <c r="I79" s="89">
        <f>ROUND(($C79*$D79*$E79*$F79)*$I$78,0)</f>
        <v>0</v>
      </c>
      <c r="J79" s="91"/>
      <c r="K79" s="89">
        <f>ROUND(($C79*$D79*$E79*$F79)*$K$78,0)</f>
        <v>0</v>
      </c>
      <c r="L79" s="91"/>
      <c r="M79" s="89">
        <f>ROUND(($C79*$D79*$E79*$F79)*$M$78,0)</f>
        <v>0</v>
      </c>
      <c r="N79" s="131"/>
      <c r="O79" s="89">
        <f>ROUND(($C79*$D79*$E79*$F79)*$O$78,0)</f>
        <v>0</v>
      </c>
      <c r="P79" s="131"/>
      <c r="Q79" s="89">
        <f>ROUND(($C79*$D79*$E79*$F79)*$Q$78,0)</f>
        <v>0</v>
      </c>
      <c r="R79" s="131"/>
      <c r="S79" s="181">
        <f t="shared" ref="S79:S80" si="27">SUM(G79:R79)</f>
        <v>0</v>
      </c>
    </row>
    <row r="80" spans="1:21" x14ac:dyDescent="0.2">
      <c r="A80" s="56">
        <v>2</v>
      </c>
      <c r="B80" s="259" t="s">
        <v>154</v>
      </c>
      <c r="C80" s="94"/>
      <c r="D80" s="94"/>
      <c r="E80" s="94"/>
      <c r="F80" s="93"/>
      <c r="G80" s="89">
        <f>ROUND(($C80*$D80*$E80*$F80)*$G$78,0)</f>
        <v>0</v>
      </c>
      <c r="H80" s="51"/>
      <c r="I80" s="89">
        <f>ROUND(($C80*$D80*$E80*$F80)*$I$78,0)</f>
        <v>0</v>
      </c>
      <c r="J80" s="51"/>
      <c r="K80" s="89">
        <f>ROUND(($C80*$D80*$E80*$F80)*$K$78,0)</f>
        <v>0</v>
      </c>
      <c r="L80" s="51"/>
      <c r="M80" s="89">
        <f>ROUND(($C80*$D80*$E80*$F80)*$M$78,0)</f>
        <v>0</v>
      </c>
      <c r="N80" s="48"/>
      <c r="O80" s="89">
        <f>ROUND(($C80*$D80*$E80*$F80)*$O$78,0)</f>
        <v>0</v>
      </c>
      <c r="P80" s="48"/>
      <c r="Q80" s="89">
        <f>ROUND(($C80*$D80*$E80*$F80)*$Q$78,0)</f>
        <v>0</v>
      </c>
      <c r="R80" s="48"/>
      <c r="S80" s="181">
        <f t="shared" si="27"/>
        <v>0</v>
      </c>
    </row>
    <row r="81" spans="1:21" x14ac:dyDescent="0.2">
      <c r="A81" s="79" t="s">
        <v>50</v>
      </c>
      <c r="B81" s="13"/>
      <c r="C81" s="35"/>
      <c r="D81" s="35"/>
      <c r="E81" s="35"/>
      <c r="F81" s="35"/>
      <c r="G81" s="36">
        <f t="shared" ref="G81:S81" si="28">SUM(G79:G80)</f>
        <v>0</v>
      </c>
      <c r="H81" s="36">
        <f t="shared" si="28"/>
        <v>0</v>
      </c>
      <c r="I81" s="36">
        <f t="shared" si="28"/>
        <v>0</v>
      </c>
      <c r="J81" s="36">
        <f t="shared" si="28"/>
        <v>0</v>
      </c>
      <c r="K81" s="36">
        <f t="shared" si="28"/>
        <v>0</v>
      </c>
      <c r="L81" s="36">
        <f t="shared" si="28"/>
        <v>0</v>
      </c>
      <c r="M81" s="36">
        <f>SUM(M79:M80)</f>
        <v>0</v>
      </c>
      <c r="N81" s="36">
        <f>SUM(N79:N80)</f>
        <v>0</v>
      </c>
      <c r="O81" s="36">
        <f t="shared" ref="O81:R81" si="29">SUM(O79:O80)</f>
        <v>0</v>
      </c>
      <c r="P81" s="36">
        <f t="shared" si="29"/>
        <v>0</v>
      </c>
      <c r="Q81" s="36">
        <f t="shared" si="29"/>
        <v>0</v>
      </c>
      <c r="R81" s="36">
        <f t="shared" si="29"/>
        <v>0</v>
      </c>
      <c r="S81" s="144">
        <f t="shared" si="28"/>
        <v>0</v>
      </c>
      <c r="U81" s="134"/>
    </row>
    <row r="82" spans="1:21" x14ac:dyDescent="0.2">
      <c r="A82" s="59"/>
      <c r="B82" s="12"/>
      <c r="C82" s="42"/>
      <c r="D82" s="42"/>
      <c r="E82" s="42"/>
      <c r="F82" s="42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74"/>
    </row>
    <row r="83" spans="1:21" x14ac:dyDescent="0.2">
      <c r="A83" s="52" t="s">
        <v>146</v>
      </c>
      <c r="B83" s="9"/>
      <c r="C83" s="40" t="s">
        <v>29</v>
      </c>
      <c r="D83" s="40" t="s">
        <v>20</v>
      </c>
      <c r="E83" s="40"/>
      <c r="F83" s="41"/>
      <c r="G83" s="196" t="s">
        <v>57</v>
      </c>
      <c r="H83" s="377" t="str">
        <f>+$G$14</f>
        <v xml:space="preserve"> PATH </v>
      </c>
      <c r="I83" s="380" t="s">
        <v>57</v>
      </c>
      <c r="J83" s="377" t="str">
        <f>+$I$14</f>
        <v xml:space="preserve">  ENTER FUND SOURCE HERE</v>
      </c>
      <c r="K83" s="382" t="s">
        <v>57</v>
      </c>
      <c r="L83" s="377" t="str">
        <f>+$K$14</f>
        <v xml:space="preserve">  ENTER FUND SOURCE HERE</v>
      </c>
      <c r="M83" s="376" t="s">
        <v>57</v>
      </c>
      <c r="N83" s="127" t="str">
        <f>+$M$14</f>
        <v xml:space="preserve">  </v>
      </c>
      <c r="O83" s="413" t="s">
        <v>57</v>
      </c>
      <c r="P83" s="170" t="str">
        <f>+$O$14</f>
        <v xml:space="preserve">  </v>
      </c>
      <c r="Q83" s="418" t="s">
        <v>57</v>
      </c>
      <c r="R83" s="170" t="str">
        <f>+$Q$14</f>
        <v xml:space="preserve">  </v>
      </c>
      <c r="S83" s="53"/>
    </row>
    <row r="84" spans="1:21" s="298" customFormat="1" x14ac:dyDescent="0.2">
      <c r="A84" s="289"/>
      <c r="B84" s="301"/>
      <c r="C84" s="300" t="s">
        <v>30</v>
      </c>
      <c r="D84" s="302"/>
      <c r="E84" s="302"/>
      <c r="F84" s="302"/>
      <c r="G84" s="159" t="str">
        <f>RIGHT('BUDGET SUMMARY'!$A$2,LEN($A$2)-15)</f>
        <v xml:space="preserve"> PATH </v>
      </c>
      <c r="H84" s="8" t="s">
        <v>44</v>
      </c>
      <c r="I84" s="381" t="str">
        <f>RIGHT('BUDGET SUMMARY'!$A$3,LEN($A$3)-15)</f>
        <v xml:space="preserve">  ENTER FUND SOURCE HERE</v>
      </c>
      <c r="J84" s="8" t="s">
        <v>44</v>
      </c>
      <c r="K84" s="383" t="str">
        <f>RIGHT('BUDGET SUMMARY'!$A$4,LEN($A$4)-15)</f>
        <v xml:space="preserve">  ENTER FUND SOURCE HERE</v>
      </c>
      <c r="L84" s="8" t="s">
        <v>44</v>
      </c>
      <c r="M84" s="384" t="str">
        <f>RIGHT('BUDGET SUMMARY'!$A$5,LEN($A$5)-15)</f>
        <v xml:space="preserve">  </v>
      </c>
      <c r="N84" s="8" t="s">
        <v>44</v>
      </c>
      <c r="O84" s="417" t="str">
        <f>RIGHT($A$6,LEN($A$6)-15)</f>
        <v xml:space="preserve">  </v>
      </c>
      <c r="P84" s="8" t="s">
        <v>44</v>
      </c>
      <c r="Q84" s="419" t="str">
        <f>RIGHT($A$7,LEN($A$7)-15)</f>
        <v xml:space="preserve">  </v>
      </c>
      <c r="R84" s="8" t="s">
        <v>44</v>
      </c>
      <c r="S84" s="297" t="s">
        <v>36</v>
      </c>
    </row>
    <row r="85" spans="1:21" x14ac:dyDescent="0.2">
      <c r="A85" s="98" t="s">
        <v>58</v>
      </c>
      <c r="B85" s="86"/>
      <c r="C85" s="37"/>
      <c r="D85" s="37"/>
      <c r="E85" s="37"/>
      <c r="F85" s="38"/>
      <c r="G85" s="312"/>
      <c r="H85" s="311"/>
      <c r="I85" s="312"/>
      <c r="J85" s="311"/>
      <c r="K85" s="312"/>
      <c r="L85" s="87"/>
      <c r="M85" s="312"/>
      <c r="N85" s="128"/>
      <c r="O85" s="312"/>
      <c r="P85" s="197"/>
      <c r="Q85" s="312"/>
      <c r="R85" s="128"/>
      <c r="S85" s="55"/>
    </row>
    <row r="86" spans="1:21" ht="14.25" customHeight="1" x14ac:dyDescent="0.2">
      <c r="A86" s="56">
        <v>1</v>
      </c>
      <c r="B86" s="13" t="s">
        <v>43</v>
      </c>
      <c r="C86" s="94"/>
      <c r="D86" s="93"/>
      <c r="E86" s="35"/>
      <c r="F86" s="35"/>
      <c r="G86" s="36">
        <f>ROUND(($C86*$D86)*G85,0)</f>
        <v>0</v>
      </c>
      <c r="H86" s="36"/>
      <c r="I86" s="36">
        <f>ROUND(($C86*$D86)*I85,0)</f>
        <v>0</v>
      </c>
      <c r="J86" s="36"/>
      <c r="K86" s="36">
        <f>ROUND(($C86*$D86)*K85,0)</f>
        <v>0</v>
      </c>
      <c r="L86" s="51"/>
      <c r="M86" s="36">
        <f>ROUND(($C86*$D86)*M85,0)</f>
        <v>0</v>
      </c>
      <c r="N86" s="48"/>
      <c r="O86" s="36">
        <f>ROUND(($C86*$D86)*O85,0)</f>
        <v>0</v>
      </c>
      <c r="P86" s="48"/>
      <c r="Q86" s="36">
        <f>ROUND(($C86*$D86)*Q85,0)</f>
        <v>0</v>
      </c>
      <c r="R86" s="48"/>
      <c r="S86" s="181">
        <f t="shared" ref="S86:S87" si="30">SUM(G86:R86)</f>
        <v>0</v>
      </c>
    </row>
    <row r="87" spans="1:21" s="334" customFormat="1" ht="14.25" customHeight="1" x14ac:dyDescent="0.2">
      <c r="A87" s="56">
        <v>2</v>
      </c>
      <c r="B87" s="259" t="s">
        <v>155</v>
      </c>
      <c r="C87" s="94"/>
      <c r="D87" s="93"/>
      <c r="E87" s="35"/>
      <c r="F87" s="35"/>
      <c r="G87" s="36">
        <f>ROUND(($C87*$D87)*G85,0)</f>
        <v>0</v>
      </c>
      <c r="H87" s="36"/>
      <c r="I87" s="36">
        <f>ROUND(($C87*$D87)*I85,0)</f>
        <v>0</v>
      </c>
      <c r="J87" s="36"/>
      <c r="K87" s="36">
        <f>ROUND(($C87*$D87)*K85,0)</f>
        <v>0</v>
      </c>
      <c r="L87" s="51"/>
      <c r="M87" s="36">
        <f>ROUND(($C87*$D87)*M85,0)</f>
        <v>0</v>
      </c>
      <c r="N87" s="48"/>
      <c r="O87" s="36">
        <f>ROUND(($C87*$D87)*O85,0)</f>
        <v>0</v>
      </c>
      <c r="P87" s="48"/>
      <c r="Q87" s="36">
        <f>ROUND(($C87*$D87)*Q85,0)</f>
        <v>0</v>
      </c>
      <c r="R87" s="48"/>
      <c r="S87" s="181">
        <f t="shared" si="30"/>
        <v>0</v>
      </c>
    </row>
    <row r="88" spans="1:21" x14ac:dyDescent="0.2">
      <c r="A88" s="79" t="s">
        <v>50</v>
      </c>
      <c r="B88" s="13"/>
      <c r="C88" s="36"/>
      <c r="D88" s="35"/>
      <c r="E88" s="35"/>
      <c r="F88" s="35"/>
      <c r="G88" s="36">
        <f>SUM(G86:G87)</f>
        <v>0</v>
      </c>
      <c r="H88" s="36">
        <f t="shared" ref="H88:S88" si="31">SUM(H86:H87)</f>
        <v>0</v>
      </c>
      <c r="I88" s="36">
        <f t="shared" si="31"/>
        <v>0</v>
      </c>
      <c r="J88" s="36">
        <f t="shared" si="31"/>
        <v>0</v>
      </c>
      <c r="K88" s="36">
        <f t="shared" si="31"/>
        <v>0</v>
      </c>
      <c r="L88" s="36">
        <f t="shared" si="31"/>
        <v>0</v>
      </c>
      <c r="M88" s="36">
        <f t="shared" si="31"/>
        <v>0</v>
      </c>
      <c r="N88" s="36">
        <f t="shared" si="31"/>
        <v>0</v>
      </c>
      <c r="O88" s="36">
        <f t="shared" si="31"/>
        <v>0</v>
      </c>
      <c r="P88" s="36">
        <f t="shared" si="31"/>
        <v>0</v>
      </c>
      <c r="Q88" s="36">
        <f t="shared" si="31"/>
        <v>0</v>
      </c>
      <c r="R88" s="36">
        <f t="shared" si="31"/>
        <v>0</v>
      </c>
      <c r="S88" s="352">
        <f t="shared" si="31"/>
        <v>0</v>
      </c>
      <c r="U88" s="134"/>
    </row>
    <row r="89" spans="1:21" x14ac:dyDescent="0.2">
      <c r="A89" s="59"/>
      <c r="B89" s="12"/>
      <c r="C89" s="42"/>
      <c r="D89" s="42"/>
      <c r="E89" s="42"/>
      <c r="F89" s="42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75"/>
    </row>
    <row r="90" spans="1:21" x14ac:dyDescent="0.2">
      <c r="A90" s="52" t="s">
        <v>113</v>
      </c>
      <c r="B90" s="10"/>
      <c r="C90" s="40" t="s">
        <v>20</v>
      </c>
      <c r="D90" s="40" t="s">
        <v>26</v>
      </c>
      <c r="E90" s="41"/>
      <c r="F90" s="41"/>
      <c r="G90" s="196" t="s">
        <v>57</v>
      </c>
      <c r="H90" s="377" t="str">
        <f>+$G$14</f>
        <v xml:space="preserve"> PATH </v>
      </c>
      <c r="I90" s="380" t="s">
        <v>57</v>
      </c>
      <c r="J90" s="377" t="str">
        <f>+$I$14</f>
        <v xml:space="preserve">  ENTER FUND SOURCE HERE</v>
      </c>
      <c r="K90" s="382" t="s">
        <v>57</v>
      </c>
      <c r="L90" s="377" t="str">
        <f>+$K$14</f>
        <v xml:space="preserve">  ENTER FUND SOURCE HERE</v>
      </c>
      <c r="M90" s="376" t="s">
        <v>57</v>
      </c>
      <c r="N90" s="127" t="str">
        <f>+$M$14</f>
        <v xml:space="preserve">  </v>
      </c>
      <c r="O90" s="413" t="s">
        <v>57</v>
      </c>
      <c r="P90" s="170" t="str">
        <f>+$O$14</f>
        <v xml:space="preserve">  </v>
      </c>
      <c r="Q90" s="418" t="s">
        <v>57</v>
      </c>
      <c r="R90" s="170" t="str">
        <f>+$Q$14</f>
        <v xml:space="preserve">  </v>
      </c>
      <c r="S90" s="53"/>
    </row>
    <row r="91" spans="1:21" s="298" customFormat="1" x14ac:dyDescent="0.2">
      <c r="A91" s="303"/>
      <c r="B91" s="299"/>
      <c r="C91" s="300" t="s">
        <v>21</v>
      </c>
      <c r="D91" s="300" t="s">
        <v>22</v>
      </c>
      <c r="E91" s="290"/>
      <c r="F91" s="290"/>
      <c r="G91" s="159" t="str">
        <f>RIGHT('BUDGET SUMMARY'!$A$2,LEN($A$2)-15)</f>
        <v xml:space="preserve"> PATH </v>
      </c>
      <c r="H91" s="8" t="s">
        <v>44</v>
      </c>
      <c r="I91" s="381" t="str">
        <f>RIGHT('BUDGET SUMMARY'!$A$3,LEN($A$3)-15)</f>
        <v xml:space="preserve">  ENTER FUND SOURCE HERE</v>
      </c>
      <c r="J91" s="8" t="s">
        <v>44</v>
      </c>
      <c r="K91" s="383" t="str">
        <f>RIGHT('BUDGET SUMMARY'!$A$4,LEN($A$4)-15)</f>
        <v xml:space="preserve">  ENTER FUND SOURCE HERE</v>
      </c>
      <c r="L91" s="8" t="s">
        <v>44</v>
      </c>
      <c r="M91" s="384" t="str">
        <f>RIGHT('BUDGET SUMMARY'!$A$5,LEN($A$5)-15)</f>
        <v xml:space="preserve">  </v>
      </c>
      <c r="N91" s="8" t="s">
        <v>44</v>
      </c>
      <c r="O91" s="417" t="str">
        <f>RIGHT($A$6,LEN($A$6)-15)</f>
        <v xml:space="preserve">  </v>
      </c>
      <c r="P91" s="8" t="s">
        <v>44</v>
      </c>
      <c r="Q91" s="419" t="str">
        <f>RIGHT($A$7,LEN($A$7)-15)</f>
        <v xml:space="preserve">  </v>
      </c>
      <c r="R91" s="8" t="s">
        <v>44</v>
      </c>
      <c r="S91" s="297" t="s">
        <v>36</v>
      </c>
    </row>
    <row r="92" spans="1:21" x14ac:dyDescent="0.2">
      <c r="A92" s="98" t="s">
        <v>58</v>
      </c>
      <c r="B92" s="86"/>
      <c r="C92" s="37"/>
      <c r="D92" s="37"/>
      <c r="E92" s="37"/>
      <c r="F92" s="38"/>
      <c r="G92" s="312"/>
      <c r="H92" s="311"/>
      <c r="I92" s="312"/>
      <c r="J92" s="311"/>
      <c r="K92" s="312"/>
      <c r="L92" s="87"/>
      <c r="M92" s="312"/>
      <c r="N92" s="128"/>
      <c r="O92" s="312"/>
      <c r="P92" s="197"/>
      <c r="Q92" s="312"/>
      <c r="R92" s="128"/>
      <c r="S92" s="55"/>
    </row>
    <row r="93" spans="1:21" x14ac:dyDescent="0.2">
      <c r="A93" s="56">
        <v>1</v>
      </c>
      <c r="B93" s="17" t="s">
        <v>75</v>
      </c>
      <c r="C93" s="93"/>
      <c r="D93" s="94"/>
      <c r="E93" s="35"/>
      <c r="F93" s="35"/>
      <c r="G93" s="36">
        <f>ROUND(($C93*$D93)*$G$92,0)</f>
        <v>0</v>
      </c>
      <c r="H93" s="36"/>
      <c r="I93" s="36">
        <f>ROUND(($C93*$D93)*I$92,0)</f>
        <v>0</v>
      </c>
      <c r="J93" s="36"/>
      <c r="K93" s="36">
        <f>ROUND(($C93*$D93)*$K$92,0)</f>
        <v>0</v>
      </c>
      <c r="L93" s="36"/>
      <c r="M93" s="36">
        <f t="shared" ref="M93:M100" si="32">ROUND(($C93*$D93)*$M$92,0)</f>
        <v>0</v>
      </c>
      <c r="N93" s="129"/>
      <c r="O93" s="36">
        <f>ROUND(($C93*$D93)*$O$92,0)</f>
        <v>0</v>
      </c>
      <c r="P93" s="129"/>
      <c r="Q93" s="36">
        <f>ROUND(($C93*$D93)*$Q$92,0)</f>
        <v>0</v>
      </c>
      <c r="R93" s="129"/>
      <c r="S93" s="181">
        <f t="shared" ref="S93:S100" si="33">SUM(G93:R93)</f>
        <v>0</v>
      </c>
    </row>
    <row r="94" spans="1:21" x14ac:dyDescent="0.2">
      <c r="A94" s="56">
        <v>2</v>
      </c>
      <c r="B94" s="17" t="s">
        <v>76</v>
      </c>
      <c r="C94" s="93"/>
      <c r="D94" s="94"/>
      <c r="E94" s="35"/>
      <c r="F94" s="35"/>
      <c r="G94" s="36">
        <f t="shared" ref="G94:G100" si="34">ROUND(($C94*$D94)*$G$92,0)</f>
        <v>0</v>
      </c>
      <c r="H94" s="36"/>
      <c r="I94" s="36">
        <f t="shared" ref="I94:I100" si="35">ROUND(($C94*$D94)*I$92,0)</f>
        <v>0</v>
      </c>
      <c r="J94" s="36"/>
      <c r="K94" s="36">
        <f t="shared" ref="K94:K100" si="36">ROUND(($C94*$D94)*$K$92,0)</f>
        <v>0</v>
      </c>
      <c r="L94" s="36"/>
      <c r="M94" s="36">
        <f t="shared" si="32"/>
        <v>0</v>
      </c>
      <c r="N94" s="129"/>
      <c r="O94" s="36">
        <f t="shared" ref="O94:O100" si="37">ROUND(($C94*$D94)*$O$92,0)</f>
        <v>0</v>
      </c>
      <c r="P94" s="129"/>
      <c r="Q94" s="36">
        <f t="shared" ref="Q94:Q100" si="38">ROUND(($C94*$D94)*$Q$92,0)</f>
        <v>0</v>
      </c>
      <c r="R94" s="129"/>
      <c r="S94" s="181">
        <f t="shared" si="33"/>
        <v>0</v>
      </c>
    </row>
    <row r="95" spans="1:21" x14ac:dyDescent="0.2">
      <c r="A95" s="56">
        <v>3</v>
      </c>
      <c r="B95" s="17" t="s">
        <v>77</v>
      </c>
      <c r="C95" s="93"/>
      <c r="D95" s="94"/>
      <c r="E95" s="35"/>
      <c r="F95" s="35"/>
      <c r="G95" s="36">
        <f t="shared" si="34"/>
        <v>0</v>
      </c>
      <c r="H95" s="36"/>
      <c r="I95" s="36">
        <f t="shared" si="35"/>
        <v>0</v>
      </c>
      <c r="J95" s="36"/>
      <c r="K95" s="36">
        <f t="shared" si="36"/>
        <v>0</v>
      </c>
      <c r="L95" s="36"/>
      <c r="M95" s="36">
        <f t="shared" si="32"/>
        <v>0</v>
      </c>
      <c r="N95" s="129"/>
      <c r="O95" s="36">
        <f t="shared" si="37"/>
        <v>0</v>
      </c>
      <c r="P95" s="129"/>
      <c r="Q95" s="36">
        <f t="shared" si="38"/>
        <v>0</v>
      </c>
      <c r="R95" s="129"/>
      <c r="S95" s="181">
        <f t="shared" si="33"/>
        <v>0</v>
      </c>
    </row>
    <row r="96" spans="1:21" x14ac:dyDescent="0.2">
      <c r="A96" s="56">
        <v>4</v>
      </c>
      <c r="B96" s="17" t="s">
        <v>78</v>
      </c>
      <c r="C96" s="93"/>
      <c r="D96" s="94"/>
      <c r="E96" s="35"/>
      <c r="F96" s="35"/>
      <c r="G96" s="36">
        <f t="shared" si="34"/>
        <v>0</v>
      </c>
      <c r="H96" s="36"/>
      <c r="I96" s="36">
        <f t="shared" si="35"/>
        <v>0</v>
      </c>
      <c r="J96" s="36"/>
      <c r="K96" s="36">
        <f t="shared" si="36"/>
        <v>0</v>
      </c>
      <c r="L96" s="36"/>
      <c r="M96" s="36">
        <f t="shared" si="32"/>
        <v>0</v>
      </c>
      <c r="N96" s="129"/>
      <c r="O96" s="36">
        <f t="shared" si="37"/>
        <v>0</v>
      </c>
      <c r="P96" s="129"/>
      <c r="Q96" s="36">
        <f t="shared" si="38"/>
        <v>0</v>
      </c>
      <c r="R96" s="129"/>
      <c r="S96" s="181">
        <f t="shared" si="33"/>
        <v>0</v>
      </c>
    </row>
    <row r="97" spans="1:24" x14ac:dyDescent="0.2">
      <c r="A97" s="56">
        <v>5</v>
      </c>
      <c r="B97" s="13"/>
      <c r="C97" s="93"/>
      <c r="D97" s="94"/>
      <c r="E97" s="35"/>
      <c r="F97" s="35"/>
      <c r="G97" s="36">
        <f t="shared" si="34"/>
        <v>0</v>
      </c>
      <c r="H97" s="36"/>
      <c r="I97" s="36">
        <f t="shared" si="35"/>
        <v>0</v>
      </c>
      <c r="J97" s="36"/>
      <c r="K97" s="36">
        <f t="shared" si="36"/>
        <v>0</v>
      </c>
      <c r="L97" s="36"/>
      <c r="M97" s="36">
        <f t="shared" si="32"/>
        <v>0</v>
      </c>
      <c r="N97" s="129"/>
      <c r="O97" s="36">
        <f t="shared" si="37"/>
        <v>0</v>
      </c>
      <c r="P97" s="129"/>
      <c r="Q97" s="36">
        <f t="shared" si="38"/>
        <v>0</v>
      </c>
      <c r="R97" s="129"/>
      <c r="S97" s="181">
        <f t="shared" si="33"/>
        <v>0</v>
      </c>
    </row>
    <row r="98" spans="1:24" x14ac:dyDescent="0.2">
      <c r="A98" s="56">
        <v>6</v>
      </c>
      <c r="B98" s="13"/>
      <c r="C98" s="93"/>
      <c r="D98" s="94"/>
      <c r="E98" s="35"/>
      <c r="F98" s="35"/>
      <c r="G98" s="36">
        <f t="shared" si="34"/>
        <v>0</v>
      </c>
      <c r="H98" s="36"/>
      <c r="I98" s="36">
        <f t="shared" si="35"/>
        <v>0</v>
      </c>
      <c r="J98" s="36"/>
      <c r="K98" s="36">
        <f t="shared" si="36"/>
        <v>0</v>
      </c>
      <c r="L98" s="36"/>
      <c r="M98" s="36">
        <f t="shared" si="32"/>
        <v>0</v>
      </c>
      <c r="N98" s="129"/>
      <c r="O98" s="36">
        <f t="shared" si="37"/>
        <v>0</v>
      </c>
      <c r="P98" s="129"/>
      <c r="Q98" s="36">
        <f t="shared" si="38"/>
        <v>0</v>
      </c>
      <c r="R98" s="129"/>
      <c r="S98" s="181">
        <f t="shared" si="33"/>
        <v>0</v>
      </c>
    </row>
    <row r="99" spans="1:24" x14ac:dyDescent="0.2">
      <c r="A99" s="56">
        <v>7</v>
      </c>
      <c r="B99" s="13"/>
      <c r="C99" s="93"/>
      <c r="D99" s="94"/>
      <c r="E99" s="35"/>
      <c r="F99" s="35"/>
      <c r="G99" s="36">
        <f t="shared" si="34"/>
        <v>0</v>
      </c>
      <c r="H99" s="36"/>
      <c r="I99" s="36">
        <f t="shared" si="35"/>
        <v>0</v>
      </c>
      <c r="J99" s="36"/>
      <c r="K99" s="36">
        <f t="shared" si="36"/>
        <v>0</v>
      </c>
      <c r="L99" s="36"/>
      <c r="M99" s="36">
        <f t="shared" si="32"/>
        <v>0</v>
      </c>
      <c r="N99" s="129"/>
      <c r="O99" s="36">
        <f t="shared" si="37"/>
        <v>0</v>
      </c>
      <c r="P99" s="129"/>
      <c r="Q99" s="36">
        <f t="shared" si="38"/>
        <v>0</v>
      </c>
      <c r="R99" s="129"/>
      <c r="S99" s="181">
        <f t="shared" si="33"/>
        <v>0</v>
      </c>
    </row>
    <row r="100" spans="1:24" x14ac:dyDescent="0.2">
      <c r="A100" s="56">
        <v>8</v>
      </c>
      <c r="B100" s="13"/>
      <c r="C100" s="93"/>
      <c r="D100" s="94"/>
      <c r="E100" s="35"/>
      <c r="F100" s="35"/>
      <c r="G100" s="36">
        <f t="shared" si="34"/>
        <v>0</v>
      </c>
      <c r="H100" s="36"/>
      <c r="I100" s="36">
        <f t="shared" si="35"/>
        <v>0</v>
      </c>
      <c r="J100" s="36"/>
      <c r="K100" s="36">
        <f t="shared" si="36"/>
        <v>0</v>
      </c>
      <c r="L100" s="36"/>
      <c r="M100" s="36">
        <f t="shared" si="32"/>
        <v>0</v>
      </c>
      <c r="N100" s="129"/>
      <c r="O100" s="36">
        <f t="shared" si="37"/>
        <v>0</v>
      </c>
      <c r="P100" s="129"/>
      <c r="Q100" s="36">
        <f t="shared" si="38"/>
        <v>0</v>
      </c>
      <c r="R100" s="129"/>
      <c r="S100" s="181">
        <f t="shared" si="33"/>
        <v>0</v>
      </c>
    </row>
    <row r="101" spans="1:24" x14ac:dyDescent="0.2">
      <c r="A101" s="79" t="s">
        <v>50</v>
      </c>
      <c r="B101" s="13"/>
      <c r="C101" s="36">
        <f>SUM(C93:C100)</f>
        <v>0</v>
      </c>
      <c r="D101" s="35"/>
      <c r="E101" s="35"/>
      <c r="F101" s="35"/>
      <c r="G101" s="36">
        <f t="shared" ref="G101:S101" si="39">SUM(G93:G100)</f>
        <v>0</v>
      </c>
      <c r="H101" s="36">
        <f t="shared" si="39"/>
        <v>0</v>
      </c>
      <c r="I101" s="36">
        <f t="shared" si="39"/>
        <v>0</v>
      </c>
      <c r="J101" s="36">
        <f t="shared" si="39"/>
        <v>0</v>
      </c>
      <c r="K101" s="36">
        <f t="shared" si="39"/>
        <v>0</v>
      </c>
      <c r="L101" s="36">
        <f t="shared" si="39"/>
        <v>0</v>
      </c>
      <c r="M101" s="36">
        <f>SUM(M93:M100)</f>
        <v>0</v>
      </c>
      <c r="N101" s="36">
        <f>SUM(N93:N100)</f>
        <v>0</v>
      </c>
      <c r="O101" s="36">
        <f t="shared" ref="O101:R101" si="40">SUM(O93:O100)</f>
        <v>0</v>
      </c>
      <c r="P101" s="36">
        <f t="shared" si="40"/>
        <v>0</v>
      </c>
      <c r="Q101" s="36">
        <f t="shared" si="40"/>
        <v>0</v>
      </c>
      <c r="R101" s="36">
        <f t="shared" si="40"/>
        <v>0</v>
      </c>
      <c r="S101" s="90">
        <f t="shared" si="39"/>
        <v>0</v>
      </c>
    </row>
    <row r="102" spans="1:24" x14ac:dyDescent="0.2">
      <c r="A102" s="59"/>
      <c r="B102" s="12"/>
      <c r="C102" s="42"/>
      <c r="D102" s="42"/>
      <c r="E102" s="42"/>
      <c r="F102" s="4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60"/>
    </row>
    <row r="103" spans="1:24" x14ac:dyDescent="0.2">
      <c r="A103" s="52" t="s">
        <v>114</v>
      </c>
      <c r="B103" s="10"/>
      <c r="C103" s="40" t="s">
        <v>29</v>
      </c>
      <c r="D103" s="40" t="s">
        <v>32</v>
      </c>
      <c r="E103" s="40" t="s">
        <v>11</v>
      </c>
      <c r="F103" s="41" t="s">
        <v>18</v>
      </c>
      <c r="G103" s="196" t="s">
        <v>57</v>
      </c>
      <c r="H103" s="377" t="str">
        <f>+$G$14</f>
        <v xml:space="preserve"> PATH </v>
      </c>
      <c r="I103" s="380" t="s">
        <v>57</v>
      </c>
      <c r="J103" s="377" t="str">
        <f>+$I$14</f>
        <v xml:space="preserve">  ENTER FUND SOURCE HERE</v>
      </c>
      <c r="K103" s="382" t="s">
        <v>57</v>
      </c>
      <c r="L103" s="377" t="str">
        <f>+$K$14</f>
        <v xml:space="preserve">  ENTER FUND SOURCE HERE</v>
      </c>
      <c r="M103" s="376" t="s">
        <v>57</v>
      </c>
      <c r="N103" s="127" t="str">
        <f>+$M$14</f>
        <v xml:space="preserve">  </v>
      </c>
      <c r="O103" s="413" t="s">
        <v>57</v>
      </c>
      <c r="P103" s="170" t="str">
        <f>+$O$14</f>
        <v xml:space="preserve">  </v>
      </c>
      <c r="Q103" s="418" t="s">
        <v>57</v>
      </c>
      <c r="R103" s="170" t="str">
        <f>+$Q$14</f>
        <v xml:space="preserve">  </v>
      </c>
      <c r="S103" s="53"/>
    </row>
    <row r="104" spans="1:24" s="298" customFormat="1" x14ac:dyDescent="0.2">
      <c r="A104" s="303"/>
      <c r="B104" s="299"/>
      <c r="C104" s="300" t="s">
        <v>30</v>
      </c>
      <c r="D104" s="300" t="s">
        <v>33</v>
      </c>
      <c r="E104" s="300" t="s">
        <v>12</v>
      </c>
      <c r="F104" s="290" t="s">
        <v>34</v>
      </c>
      <c r="G104" s="159" t="str">
        <f>RIGHT('BUDGET SUMMARY'!$A$2,LEN($A$2)-15)</f>
        <v xml:space="preserve"> PATH </v>
      </c>
      <c r="H104" s="8" t="s">
        <v>44</v>
      </c>
      <c r="I104" s="381" t="str">
        <f>RIGHT('BUDGET SUMMARY'!$A$3,LEN($A$3)-15)</f>
        <v xml:space="preserve">  ENTER FUND SOURCE HERE</v>
      </c>
      <c r="J104" s="8" t="s">
        <v>44</v>
      </c>
      <c r="K104" s="383" t="str">
        <f>RIGHT('BUDGET SUMMARY'!$A$4,LEN($A$4)-15)</f>
        <v xml:space="preserve">  ENTER FUND SOURCE HERE</v>
      </c>
      <c r="L104" s="8" t="s">
        <v>44</v>
      </c>
      <c r="M104" s="384" t="str">
        <f>RIGHT('BUDGET SUMMARY'!$A$5,LEN($A$5)-15)</f>
        <v xml:space="preserve">  </v>
      </c>
      <c r="N104" s="8" t="s">
        <v>44</v>
      </c>
      <c r="O104" s="417" t="str">
        <f>RIGHT($A$6,LEN($A$6)-15)</f>
        <v xml:space="preserve">  </v>
      </c>
      <c r="P104" s="8" t="s">
        <v>44</v>
      </c>
      <c r="Q104" s="419" t="str">
        <f>RIGHT($A$7,LEN($A$7)-15)</f>
        <v xml:space="preserve">  </v>
      </c>
      <c r="R104" s="8" t="s">
        <v>44</v>
      </c>
      <c r="S104" s="297" t="s">
        <v>36</v>
      </c>
    </row>
    <row r="105" spans="1:24" x14ac:dyDescent="0.2">
      <c r="A105" s="98" t="s">
        <v>58</v>
      </c>
      <c r="B105" s="86"/>
      <c r="C105" s="37"/>
      <c r="D105" s="37"/>
      <c r="E105" s="37"/>
      <c r="F105" s="38"/>
      <c r="G105" s="312"/>
      <c r="H105" s="311"/>
      <c r="I105" s="312"/>
      <c r="J105" s="311"/>
      <c r="K105" s="312"/>
      <c r="L105" s="87"/>
      <c r="M105" s="312"/>
      <c r="N105" s="128"/>
      <c r="O105" s="312"/>
      <c r="P105" s="197"/>
      <c r="Q105" s="312"/>
      <c r="R105" s="128"/>
      <c r="S105" s="55"/>
    </row>
    <row r="106" spans="1:24" ht="15.75" x14ac:dyDescent="0.25">
      <c r="A106" s="56">
        <v>1</v>
      </c>
      <c r="B106" s="13"/>
      <c r="C106" s="94"/>
      <c r="D106" s="94"/>
      <c r="E106" s="94"/>
      <c r="F106" s="93"/>
      <c r="G106" s="36">
        <f>ROUND(($C106*$D106*$E106*$F106)*$G$105,0)</f>
        <v>0</v>
      </c>
      <c r="H106" s="36"/>
      <c r="I106" s="36">
        <f>ROUND(($C106*$D106*$E106*$F106)*$I$105,0)</f>
        <v>0</v>
      </c>
      <c r="J106" s="36"/>
      <c r="K106" s="36">
        <f>ROUND(($C106*$D106*$E106*$F106)*$K$105,0)</f>
        <v>0</v>
      </c>
      <c r="L106" s="36"/>
      <c r="M106" s="36">
        <f>ROUND(($C106*$D106*$E106*$F106)*$M$105,0)</f>
        <v>0</v>
      </c>
      <c r="N106" s="129"/>
      <c r="O106" s="36">
        <f>ROUND(($C106*$D106*$E106*$F106)*$O$105,0)</f>
        <v>0</v>
      </c>
      <c r="P106" s="129"/>
      <c r="Q106" s="36">
        <f>ROUND(($C106*$D106*$E106*$F106)*$Q$105,0)</f>
        <v>0</v>
      </c>
      <c r="R106" s="129"/>
      <c r="S106" s="181">
        <f t="shared" ref="S106:S108" si="41">SUM(G106:R106)</f>
        <v>0</v>
      </c>
      <c r="X106" s="19" t="s">
        <v>35</v>
      </c>
    </row>
    <row r="107" spans="1:24" x14ac:dyDescent="0.2">
      <c r="A107" s="56">
        <v>2</v>
      </c>
      <c r="B107" s="13"/>
      <c r="C107" s="94"/>
      <c r="D107" s="94"/>
      <c r="E107" s="94"/>
      <c r="F107" s="93"/>
      <c r="G107" s="36">
        <f>ROUND(($C107*$D107*$E107*$F107)*$G$105,0)</f>
        <v>0</v>
      </c>
      <c r="H107" s="36"/>
      <c r="I107" s="36">
        <f>ROUND(($C107*$D107*$E107*$F107)*$I$105,0)</f>
        <v>0</v>
      </c>
      <c r="J107" s="36"/>
      <c r="K107" s="36">
        <f>ROUND(($C107*$D107*$E107*$F107)*$K$105,0)</f>
        <v>0</v>
      </c>
      <c r="L107" s="36"/>
      <c r="M107" s="36">
        <f>ROUND(($C107*$D107*$E107*$F107)*$M$105,0)</f>
        <v>0</v>
      </c>
      <c r="N107" s="129"/>
      <c r="O107" s="36">
        <f t="shared" ref="O107:O108" si="42">ROUND(($C107*$D107*$E107*$F107)*$O$105,0)</f>
        <v>0</v>
      </c>
      <c r="P107" s="129"/>
      <c r="Q107" s="36">
        <f t="shared" ref="Q107:Q108" si="43">ROUND(($C107*$D107*$E107*$F107)*$Q$105,0)</f>
        <v>0</v>
      </c>
      <c r="R107" s="129"/>
      <c r="S107" s="181">
        <f t="shared" si="41"/>
        <v>0</v>
      </c>
      <c r="X107" s="18" t="s">
        <v>35</v>
      </c>
    </row>
    <row r="108" spans="1:24" x14ac:dyDescent="0.2">
      <c r="A108" s="56">
        <v>3</v>
      </c>
      <c r="B108" s="13"/>
      <c r="C108" s="94"/>
      <c r="D108" s="94"/>
      <c r="E108" s="94"/>
      <c r="F108" s="93"/>
      <c r="G108" s="36">
        <f>ROUND(($C108*$D108*$E108*$F108)*$G$105,0)</f>
        <v>0</v>
      </c>
      <c r="H108" s="36"/>
      <c r="I108" s="36">
        <f>ROUND(($C108*$D108*$E108*$F108)*$I$105,0)</f>
        <v>0</v>
      </c>
      <c r="J108" s="36"/>
      <c r="K108" s="36">
        <f>ROUND(($C108*$D108*$E108*$F108)*$K$105,0)</f>
        <v>0</v>
      </c>
      <c r="L108" s="36"/>
      <c r="M108" s="36">
        <f>ROUND(($C108*$D108*$E108*$F108)*$M$105,0)</f>
        <v>0</v>
      </c>
      <c r="N108" s="129"/>
      <c r="O108" s="36">
        <f t="shared" si="42"/>
        <v>0</v>
      </c>
      <c r="P108" s="129"/>
      <c r="Q108" s="36">
        <f t="shared" si="43"/>
        <v>0</v>
      </c>
      <c r="R108" s="129"/>
      <c r="S108" s="181">
        <f t="shared" si="41"/>
        <v>0</v>
      </c>
      <c r="T108" s="26"/>
      <c r="U108" s="27"/>
      <c r="V108" s="26"/>
      <c r="W108" s="26"/>
      <c r="X108" s="27"/>
    </row>
    <row r="109" spans="1:24" x14ac:dyDescent="0.2">
      <c r="A109" s="79" t="s">
        <v>50</v>
      </c>
      <c r="B109" s="13"/>
      <c r="C109" s="36"/>
      <c r="D109" s="36"/>
      <c r="E109" s="36"/>
      <c r="F109" s="35"/>
      <c r="G109" s="36">
        <f t="shared" ref="G109:S109" si="44">SUM(G106:G108)</f>
        <v>0</v>
      </c>
      <c r="H109" s="36">
        <f t="shared" si="44"/>
        <v>0</v>
      </c>
      <c r="I109" s="36">
        <f t="shared" si="44"/>
        <v>0</v>
      </c>
      <c r="J109" s="36">
        <f t="shared" si="44"/>
        <v>0</v>
      </c>
      <c r="K109" s="36">
        <f t="shared" si="44"/>
        <v>0</v>
      </c>
      <c r="L109" s="36">
        <f t="shared" si="44"/>
        <v>0</v>
      </c>
      <c r="M109" s="36">
        <f>SUM(M106:M108)</f>
        <v>0</v>
      </c>
      <c r="N109" s="36">
        <f>SUM(N106:N108)</f>
        <v>0</v>
      </c>
      <c r="O109" s="36">
        <f t="shared" ref="O109:R109" si="45">SUM(O106:O108)</f>
        <v>0</v>
      </c>
      <c r="P109" s="36">
        <f t="shared" si="45"/>
        <v>0</v>
      </c>
      <c r="Q109" s="36">
        <f t="shared" si="45"/>
        <v>0</v>
      </c>
      <c r="R109" s="36">
        <f t="shared" si="45"/>
        <v>0</v>
      </c>
      <c r="S109" s="88">
        <f t="shared" si="44"/>
        <v>0</v>
      </c>
      <c r="T109" s="28"/>
      <c r="U109" s="29"/>
      <c r="V109" s="21"/>
      <c r="W109" s="21"/>
      <c r="X109" s="21"/>
    </row>
    <row r="110" spans="1:24" x14ac:dyDescent="0.2">
      <c r="A110" s="59"/>
      <c r="B110" s="12"/>
      <c r="C110" s="42"/>
      <c r="D110" s="42"/>
      <c r="E110" s="42"/>
      <c r="F110" s="4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60"/>
      <c r="T110" s="28"/>
      <c r="U110" s="29"/>
      <c r="V110" s="21"/>
      <c r="W110" s="21"/>
      <c r="X110" s="21"/>
    </row>
    <row r="111" spans="1:24" x14ac:dyDescent="0.2">
      <c r="A111" s="52" t="s">
        <v>115</v>
      </c>
      <c r="B111" s="10"/>
      <c r="C111" s="40" t="s">
        <v>51</v>
      </c>
      <c r="D111" s="40"/>
      <c r="E111" s="40" t="s">
        <v>38</v>
      </c>
      <c r="F111" s="40" t="s">
        <v>52</v>
      </c>
      <c r="G111" s="196" t="s">
        <v>57</v>
      </c>
      <c r="H111" s="377" t="str">
        <f>+$G$14</f>
        <v xml:space="preserve"> PATH </v>
      </c>
      <c r="I111" s="380" t="s">
        <v>57</v>
      </c>
      <c r="J111" s="377" t="str">
        <f>+$I$14</f>
        <v xml:space="preserve">  ENTER FUND SOURCE HERE</v>
      </c>
      <c r="K111" s="382" t="s">
        <v>57</v>
      </c>
      <c r="L111" s="377" t="str">
        <f>+$K$14</f>
        <v xml:space="preserve">  ENTER FUND SOURCE HERE</v>
      </c>
      <c r="M111" s="376" t="s">
        <v>57</v>
      </c>
      <c r="N111" s="127" t="str">
        <f>+$M$14</f>
        <v xml:space="preserve">  </v>
      </c>
      <c r="O111" s="413" t="s">
        <v>57</v>
      </c>
      <c r="P111" s="170" t="str">
        <f>+$O$14</f>
        <v xml:space="preserve">  </v>
      </c>
      <c r="Q111" s="418" t="s">
        <v>57</v>
      </c>
      <c r="R111" s="170" t="str">
        <f>+$Q$14</f>
        <v xml:space="preserve">  </v>
      </c>
      <c r="S111" s="53"/>
    </row>
    <row r="112" spans="1:24" s="298" customFormat="1" x14ac:dyDescent="0.2">
      <c r="A112" s="303"/>
      <c r="B112" s="299"/>
      <c r="C112" s="300" t="s">
        <v>37</v>
      </c>
      <c r="D112" s="300"/>
      <c r="E112" s="300" t="s">
        <v>8</v>
      </c>
      <c r="F112" s="300" t="s">
        <v>15</v>
      </c>
      <c r="G112" s="159" t="str">
        <f>RIGHT('BUDGET SUMMARY'!$A$2,LEN($A$2)-15)</f>
        <v xml:space="preserve"> PATH </v>
      </c>
      <c r="H112" s="8" t="s">
        <v>44</v>
      </c>
      <c r="I112" s="381" t="str">
        <f>RIGHT('BUDGET SUMMARY'!$A$3,LEN($A$3)-15)</f>
        <v xml:space="preserve">  ENTER FUND SOURCE HERE</v>
      </c>
      <c r="J112" s="8" t="s">
        <v>44</v>
      </c>
      <c r="K112" s="383" t="str">
        <f>RIGHT('BUDGET SUMMARY'!$A$4,LEN($A$4)-15)</f>
        <v xml:space="preserve">  ENTER FUND SOURCE HERE</v>
      </c>
      <c r="L112" s="8" t="s">
        <v>44</v>
      </c>
      <c r="M112" s="384" t="str">
        <f>RIGHT('BUDGET SUMMARY'!$A$5,LEN($A$5)-15)</f>
        <v xml:space="preserve">  </v>
      </c>
      <c r="N112" s="8" t="s">
        <v>44</v>
      </c>
      <c r="O112" s="417" t="str">
        <f>RIGHT($A$6,LEN($A$6)-15)</f>
        <v xml:space="preserve">  </v>
      </c>
      <c r="P112" s="8" t="s">
        <v>44</v>
      </c>
      <c r="Q112" s="419" t="str">
        <f>RIGHT($A$7,LEN($A$7)-15)</f>
        <v xml:space="preserve">  </v>
      </c>
      <c r="R112" s="8" t="s">
        <v>44</v>
      </c>
      <c r="S112" s="297" t="s">
        <v>36</v>
      </c>
    </row>
    <row r="113" spans="1:24" x14ac:dyDescent="0.2">
      <c r="A113" s="98" t="s">
        <v>58</v>
      </c>
      <c r="B113" s="86"/>
      <c r="C113" s="37"/>
      <c r="D113" s="37"/>
      <c r="E113" s="37"/>
      <c r="F113" s="38"/>
      <c r="G113" s="312"/>
      <c r="H113" s="311"/>
      <c r="I113" s="312"/>
      <c r="J113" s="311"/>
      <c r="K113" s="312"/>
      <c r="L113" s="87"/>
      <c r="M113" s="312"/>
      <c r="N113" s="128"/>
      <c r="O113" s="312"/>
      <c r="P113" s="197"/>
      <c r="Q113" s="312"/>
      <c r="R113" s="128"/>
      <c r="S113" s="55"/>
    </row>
    <row r="114" spans="1:24" x14ac:dyDescent="0.2">
      <c r="A114" s="56">
        <v>1</v>
      </c>
      <c r="B114" s="13" t="s">
        <v>38</v>
      </c>
      <c r="C114" s="94">
        <f>+S109</f>
        <v>0</v>
      </c>
      <c r="D114" s="37"/>
      <c r="E114" s="95">
        <v>7.6499999999999999E-2</v>
      </c>
      <c r="F114" s="35"/>
      <c r="G114" s="36">
        <f>ROUND(($C114*$E114)*$G$113,0)</f>
        <v>0</v>
      </c>
      <c r="H114" s="36"/>
      <c r="I114" s="36">
        <f>ROUND(($C114*$E114)*I$113,0)</f>
        <v>0</v>
      </c>
      <c r="J114" s="36"/>
      <c r="K114" s="36">
        <f>ROUND(($C114*$E114)*$K$113,0)</f>
        <v>0</v>
      </c>
      <c r="L114" s="36"/>
      <c r="M114" s="36">
        <f>ROUND(($C114*$E114)*$M$113,0)</f>
        <v>0</v>
      </c>
      <c r="N114" s="129"/>
      <c r="O114" s="36">
        <f>ROUND(($C114*$E114)*$O$113,0)</f>
        <v>0</v>
      </c>
      <c r="P114" s="129"/>
      <c r="Q114" s="36">
        <f>ROUND(($C114*$E114)*$Q$113,0)</f>
        <v>0</v>
      </c>
      <c r="R114" s="129"/>
      <c r="S114" s="181">
        <f t="shared" ref="S114:S116" si="46">SUM(G114:R114)</f>
        <v>0</v>
      </c>
    </row>
    <row r="115" spans="1:24" x14ac:dyDescent="0.2">
      <c r="A115" s="56">
        <v>2</v>
      </c>
      <c r="B115" s="13" t="s">
        <v>39</v>
      </c>
      <c r="C115" s="36"/>
      <c r="D115" s="37"/>
      <c r="E115" s="35"/>
      <c r="F115" s="94"/>
      <c r="G115" s="36">
        <f>ROUND(($F115)*G$113,0)</f>
        <v>0</v>
      </c>
      <c r="H115" s="36"/>
      <c r="I115" s="36">
        <f>ROUND(($F115)*I$113,0)</f>
        <v>0</v>
      </c>
      <c r="J115" s="36"/>
      <c r="K115" s="36">
        <f>ROUND(($F115)*K$113,0)</f>
        <v>0</v>
      </c>
      <c r="L115" s="36"/>
      <c r="M115" s="36">
        <f>ROUND(($F115)*M$113,0)</f>
        <v>0</v>
      </c>
      <c r="N115" s="129"/>
      <c r="O115" s="36">
        <f t="shared" ref="O115:O116" si="47">ROUND(($C115*$E115)*$O$113,0)</f>
        <v>0</v>
      </c>
      <c r="P115" s="129"/>
      <c r="Q115" s="36">
        <f t="shared" ref="Q115:Q116" si="48">ROUND(($C115*$E115)*$Q$113,0)</f>
        <v>0</v>
      </c>
      <c r="R115" s="129"/>
      <c r="S115" s="181">
        <f t="shared" si="46"/>
        <v>0</v>
      </c>
      <c r="X115" s="24" t="s">
        <v>35</v>
      </c>
    </row>
    <row r="116" spans="1:24" x14ac:dyDescent="0.2">
      <c r="A116" s="56">
        <v>3</v>
      </c>
      <c r="B116" s="21"/>
      <c r="C116" s="36"/>
      <c r="D116" s="35"/>
      <c r="E116" s="35"/>
      <c r="F116" s="94"/>
      <c r="G116" s="36">
        <f>ROUND(($F116)*G$113,0)</f>
        <v>0</v>
      </c>
      <c r="H116" s="36"/>
      <c r="I116" s="36">
        <f>ROUND(($F116)*I$113,0)</f>
        <v>0</v>
      </c>
      <c r="J116" s="36"/>
      <c r="K116" s="36">
        <f>ROUND(($F116)*K$113,0)</f>
        <v>0</v>
      </c>
      <c r="L116" s="36"/>
      <c r="M116" s="36">
        <f>ROUND(($F116)*M$113,0)</f>
        <v>0</v>
      </c>
      <c r="N116" s="129"/>
      <c r="O116" s="36">
        <f t="shared" si="47"/>
        <v>0</v>
      </c>
      <c r="P116" s="129"/>
      <c r="Q116" s="36">
        <f t="shared" si="48"/>
        <v>0</v>
      </c>
      <c r="R116" s="129"/>
      <c r="S116" s="181">
        <f t="shared" si="46"/>
        <v>0</v>
      </c>
      <c r="X116" s="24"/>
    </row>
    <row r="117" spans="1:24" x14ac:dyDescent="0.2">
      <c r="A117" s="79" t="s">
        <v>50</v>
      </c>
      <c r="B117" s="13"/>
      <c r="C117" s="35"/>
      <c r="D117" s="35"/>
      <c r="E117" s="35"/>
      <c r="F117" s="35"/>
      <c r="G117" s="36">
        <f t="shared" ref="G117:S117" si="49">SUM(G114:G116)</f>
        <v>0</v>
      </c>
      <c r="H117" s="36">
        <f t="shared" si="49"/>
        <v>0</v>
      </c>
      <c r="I117" s="36">
        <f t="shared" si="49"/>
        <v>0</v>
      </c>
      <c r="J117" s="36">
        <f t="shared" si="49"/>
        <v>0</v>
      </c>
      <c r="K117" s="36">
        <f t="shared" si="49"/>
        <v>0</v>
      </c>
      <c r="L117" s="36">
        <f t="shared" si="49"/>
        <v>0</v>
      </c>
      <c r="M117" s="36">
        <f>SUM(M114:M116)</f>
        <v>0</v>
      </c>
      <c r="N117" s="36">
        <f>SUM(N114:N116)</f>
        <v>0</v>
      </c>
      <c r="O117" s="36">
        <f t="shared" ref="O117:R117" si="50">SUM(O114:O116)</f>
        <v>0</v>
      </c>
      <c r="P117" s="36">
        <f t="shared" si="50"/>
        <v>0</v>
      </c>
      <c r="Q117" s="36">
        <f t="shared" si="50"/>
        <v>0</v>
      </c>
      <c r="R117" s="36">
        <f t="shared" si="50"/>
        <v>0</v>
      </c>
      <c r="S117" s="88">
        <f t="shared" si="49"/>
        <v>0</v>
      </c>
      <c r="X117" s="24"/>
    </row>
    <row r="118" spans="1:24" x14ac:dyDescent="0.2">
      <c r="A118" s="61"/>
      <c r="B118" s="22"/>
      <c r="C118" s="43"/>
      <c r="D118" s="43"/>
      <c r="E118" s="43"/>
      <c r="F118" s="43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62"/>
      <c r="T118" s="25"/>
      <c r="U118" s="25"/>
      <c r="V118" s="25"/>
      <c r="W118" s="25"/>
      <c r="X118" s="21"/>
    </row>
    <row r="119" spans="1:24" x14ac:dyDescent="0.2">
      <c r="A119" s="52" t="s">
        <v>128</v>
      </c>
      <c r="B119" s="10"/>
      <c r="C119" s="40" t="s">
        <v>16</v>
      </c>
      <c r="D119" s="44" t="s">
        <v>18</v>
      </c>
      <c r="E119" s="40" t="s">
        <v>11</v>
      </c>
      <c r="F119" s="45"/>
      <c r="G119" s="196" t="s">
        <v>57</v>
      </c>
      <c r="H119" s="377" t="str">
        <f>+$G$14</f>
        <v xml:space="preserve"> PATH </v>
      </c>
      <c r="I119" s="380" t="s">
        <v>57</v>
      </c>
      <c r="J119" s="377" t="str">
        <f>+$I$14</f>
        <v xml:space="preserve">  ENTER FUND SOURCE HERE</v>
      </c>
      <c r="K119" s="382" t="s">
        <v>57</v>
      </c>
      <c r="L119" s="377" t="str">
        <f>+$K$14</f>
        <v xml:space="preserve">  ENTER FUND SOURCE HERE</v>
      </c>
      <c r="M119" s="376" t="s">
        <v>57</v>
      </c>
      <c r="N119" s="127" t="str">
        <f>+$M$14</f>
        <v xml:space="preserve">  </v>
      </c>
      <c r="O119" s="413" t="s">
        <v>57</v>
      </c>
      <c r="P119" s="170" t="str">
        <f>+$O$14</f>
        <v xml:space="preserve">  </v>
      </c>
      <c r="Q119" s="418" t="s">
        <v>57</v>
      </c>
      <c r="R119" s="170" t="str">
        <f>+$Q$14</f>
        <v xml:space="preserve">  </v>
      </c>
      <c r="S119" s="53"/>
      <c r="T119" s="21"/>
      <c r="U119" s="21"/>
      <c r="V119" s="21"/>
      <c r="W119" s="21"/>
    </row>
    <row r="120" spans="1:24" s="298" customFormat="1" x14ac:dyDescent="0.2">
      <c r="A120" s="303"/>
      <c r="B120" s="299"/>
      <c r="C120" s="300" t="s">
        <v>17</v>
      </c>
      <c r="D120" s="300" t="s">
        <v>40</v>
      </c>
      <c r="E120" s="300" t="s">
        <v>12</v>
      </c>
      <c r="F120" s="290"/>
      <c r="G120" s="159" t="str">
        <f>RIGHT('BUDGET SUMMARY'!$A$2,LEN($A$2)-15)</f>
        <v xml:space="preserve"> PATH </v>
      </c>
      <c r="H120" s="8" t="s">
        <v>44</v>
      </c>
      <c r="I120" s="381" t="str">
        <f>RIGHT('BUDGET SUMMARY'!$A$3,LEN($A$3)-15)</f>
        <v xml:space="preserve">  ENTER FUND SOURCE HERE</v>
      </c>
      <c r="J120" s="8" t="s">
        <v>44</v>
      </c>
      <c r="K120" s="383" t="str">
        <f>RIGHT('BUDGET SUMMARY'!$A$4,LEN($A$4)-15)</f>
        <v xml:space="preserve">  ENTER FUND SOURCE HERE</v>
      </c>
      <c r="L120" s="8" t="s">
        <v>44</v>
      </c>
      <c r="M120" s="384" t="str">
        <f>RIGHT('BUDGET SUMMARY'!$A$5,LEN($A$5)-15)</f>
        <v xml:space="preserve">  </v>
      </c>
      <c r="N120" s="8" t="s">
        <v>44</v>
      </c>
      <c r="O120" s="417" t="str">
        <f>RIGHT($A$6,LEN($A$6)-15)</f>
        <v xml:space="preserve">  </v>
      </c>
      <c r="P120" s="8" t="s">
        <v>44</v>
      </c>
      <c r="Q120" s="419" t="str">
        <f>RIGHT($A$7,LEN($A$7)-15)</f>
        <v xml:space="preserve">  </v>
      </c>
      <c r="R120" s="8" t="s">
        <v>44</v>
      </c>
      <c r="S120" s="297" t="s">
        <v>36</v>
      </c>
      <c r="T120" s="304"/>
      <c r="U120" s="304"/>
      <c r="V120" s="304"/>
      <c r="W120" s="304"/>
    </row>
    <row r="121" spans="1:24" x14ac:dyDescent="0.2">
      <c r="A121" s="98" t="s">
        <v>58</v>
      </c>
      <c r="B121" s="86"/>
      <c r="C121" s="37"/>
      <c r="D121" s="37"/>
      <c r="E121" s="37"/>
      <c r="F121" s="38"/>
      <c r="G121" s="312"/>
      <c r="H121" s="311"/>
      <c r="I121" s="312"/>
      <c r="J121" s="311"/>
      <c r="K121" s="312"/>
      <c r="L121" s="87"/>
      <c r="M121" s="312"/>
      <c r="N121" s="128"/>
      <c r="O121" s="312"/>
      <c r="P121" s="197"/>
      <c r="Q121" s="312"/>
      <c r="R121" s="128"/>
      <c r="S121" s="55"/>
    </row>
    <row r="122" spans="1:24" x14ac:dyDescent="0.2">
      <c r="A122" s="56">
        <v>1</v>
      </c>
      <c r="B122" s="13"/>
      <c r="C122" s="94"/>
      <c r="D122" s="93"/>
      <c r="E122" s="94"/>
      <c r="F122" s="35"/>
      <c r="G122" s="36">
        <f>ROUND(($C122*$D122*$E122)*$G$121,0)</f>
        <v>0</v>
      </c>
      <c r="H122" s="36"/>
      <c r="I122" s="36">
        <f>ROUND(($C122*$D122*$E122)*$I$121,0)</f>
        <v>0</v>
      </c>
      <c r="J122" s="36"/>
      <c r="K122" s="36">
        <f>ROUND(($C122*$D122*$E122)*$K$121,0)</f>
        <v>0</v>
      </c>
      <c r="L122" s="36"/>
      <c r="M122" s="36">
        <f>ROUND(($C122*$D122*$E122)*$M$121,0)</f>
        <v>0</v>
      </c>
      <c r="N122" s="129"/>
      <c r="O122" s="36">
        <f>ROUND(($C122*$D122*$E122)*$O$121,0)</f>
        <v>0</v>
      </c>
      <c r="P122" s="129"/>
      <c r="Q122" s="36">
        <f>ROUND(($C122*$D122*$E122)*$Q$121,0)</f>
        <v>0</v>
      </c>
      <c r="R122" s="129"/>
      <c r="S122" s="181">
        <f t="shared" ref="S122:S124" si="51">SUM(G122:R122)</f>
        <v>0</v>
      </c>
    </row>
    <row r="123" spans="1:24" x14ac:dyDescent="0.2">
      <c r="A123" s="56">
        <v>2</v>
      </c>
      <c r="B123" s="13"/>
      <c r="C123" s="94"/>
      <c r="D123" s="93"/>
      <c r="E123" s="94"/>
      <c r="F123" s="35"/>
      <c r="G123" s="36">
        <f>ROUND(($C123*$D123*$E123)*$G$121,0)</f>
        <v>0</v>
      </c>
      <c r="H123" s="36"/>
      <c r="I123" s="36">
        <f>ROUND(($C123*$D123*$E123)*$I$121,0)</f>
        <v>0</v>
      </c>
      <c r="J123" s="36"/>
      <c r="K123" s="36">
        <f>ROUND(($C123*$D123*$E123)*$K$121,0)</f>
        <v>0</v>
      </c>
      <c r="L123" s="36"/>
      <c r="M123" s="36">
        <f>ROUND(($C123*$D123*$E123)*$M$121,0)</f>
        <v>0</v>
      </c>
      <c r="N123" s="129"/>
      <c r="O123" s="36">
        <f t="shared" ref="O123:O124" si="52">ROUND(($C123*$D123*$E123)*$O$121,0)</f>
        <v>0</v>
      </c>
      <c r="P123" s="129"/>
      <c r="Q123" s="36">
        <f t="shared" ref="Q123:Q124" si="53">ROUND(($C123*$D123*$E123)*$Q$121,0)</f>
        <v>0</v>
      </c>
      <c r="R123" s="129"/>
      <c r="S123" s="181">
        <f t="shared" si="51"/>
        <v>0</v>
      </c>
      <c r="X123" s="23"/>
    </row>
    <row r="124" spans="1:24" x14ac:dyDescent="0.2">
      <c r="A124" s="56">
        <v>3</v>
      </c>
      <c r="B124" s="21"/>
      <c r="C124" s="94"/>
      <c r="D124" s="93"/>
      <c r="E124" s="94"/>
      <c r="F124" s="35"/>
      <c r="G124" s="36">
        <f>ROUND(($C124*$D124*$E124)*$G$121,0)</f>
        <v>0</v>
      </c>
      <c r="H124" s="36"/>
      <c r="I124" s="36">
        <f>ROUND(($C124*$D124*$E124)*$I$121,0)</f>
        <v>0</v>
      </c>
      <c r="J124" s="36"/>
      <c r="K124" s="36">
        <f>ROUND(($C124*$D124*$E124)*$K$121,0)</f>
        <v>0</v>
      </c>
      <c r="L124" s="36"/>
      <c r="M124" s="36">
        <f>ROUND(($C124*$D124*$E124)*$M$121,0)</f>
        <v>0</v>
      </c>
      <c r="N124" s="129"/>
      <c r="O124" s="36">
        <f t="shared" si="52"/>
        <v>0</v>
      </c>
      <c r="P124" s="129"/>
      <c r="Q124" s="36">
        <f t="shared" si="53"/>
        <v>0</v>
      </c>
      <c r="R124" s="129"/>
      <c r="S124" s="181">
        <f t="shared" si="51"/>
        <v>0</v>
      </c>
      <c r="X124" s="23" t="s">
        <v>35</v>
      </c>
    </row>
    <row r="125" spans="1:24" x14ac:dyDescent="0.2">
      <c r="A125" s="79" t="s">
        <v>50</v>
      </c>
      <c r="B125" s="13"/>
      <c r="C125" s="36">
        <f>SUM(C122:C124)</f>
        <v>0</v>
      </c>
      <c r="D125" s="35"/>
      <c r="E125" s="35"/>
      <c r="F125" s="35"/>
      <c r="G125" s="36">
        <f t="shared" ref="G125:S125" si="54">SUM(G122:G124)</f>
        <v>0</v>
      </c>
      <c r="H125" s="36">
        <f t="shared" si="54"/>
        <v>0</v>
      </c>
      <c r="I125" s="36">
        <f t="shared" si="54"/>
        <v>0</v>
      </c>
      <c r="J125" s="36">
        <f t="shared" si="54"/>
        <v>0</v>
      </c>
      <c r="K125" s="36">
        <f t="shared" si="54"/>
        <v>0</v>
      </c>
      <c r="L125" s="36">
        <f t="shared" si="54"/>
        <v>0</v>
      </c>
      <c r="M125" s="36">
        <f>SUM(M122:M124)</f>
        <v>0</v>
      </c>
      <c r="N125" s="36">
        <f>SUM(N122:N124)</f>
        <v>0</v>
      </c>
      <c r="O125" s="36">
        <f t="shared" ref="O125:R125" si="55">SUM(O122:O124)</f>
        <v>0</v>
      </c>
      <c r="P125" s="36">
        <f t="shared" si="55"/>
        <v>0</v>
      </c>
      <c r="Q125" s="36">
        <f t="shared" si="55"/>
        <v>0</v>
      </c>
      <c r="R125" s="36">
        <f t="shared" si="55"/>
        <v>0</v>
      </c>
      <c r="S125" s="90">
        <f t="shared" si="54"/>
        <v>0</v>
      </c>
      <c r="X125" t="s">
        <v>35</v>
      </c>
    </row>
    <row r="126" spans="1:24" x14ac:dyDescent="0.2">
      <c r="A126" s="33"/>
      <c r="B126" s="21"/>
      <c r="C126" s="63"/>
      <c r="D126" s="63"/>
      <c r="E126" s="63"/>
      <c r="F126" s="63"/>
      <c r="G126" s="21"/>
      <c r="H126" s="21"/>
      <c r="I126" s="21"/>
      <c r="J126" s="21"/>
      <c r="K126" s="21"/>
      <c r="L126" s="21"/>
      <c r="M126" s="21"/>
      <c r="N126" s="21"/>
      <c r="O126" s="266"/>
      <c r="P126" s="266"/>
      <c r="Q126" s="266"/>
      <c r="R126" s="266"/>
      <c r="S126" s="34"/>
    </row>
    <row r="127" spans="1:24" x14ac:dyDescent="0.2">
      <c r="A127" s="80"/>
      <c r="B127" s="22"/>
      <c r="C127" s="43"/>
      <c r="D127" s="43"/>
      <c r="E127" s="43"/>
      <c r="F127" s="43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81"/>
    </row>
    <row r="128" spans="1:24" ht="13.5" thickBot="1" x14ac:dyDescent="0.25">
      <c r="A128" s="82" t="s">
        <v>169</v>
      </c>
      <c r="B128" s="83"/>
      <c r="C128" s="84"/>
      <c r="D128" s="84"/>
      <c r="E128" s="84"/>
      <c r="F128" s="84"/>
      <c r="G128" s="167">
        <f t="shared" ref="G128:S128" si="56">+G101+G81+G74+G109+G117+G125+G88+G67+G53+G42</f>
        <v>0</v>
      </c>
      <c r="H128" s="167">
        <f t="shared" si="56"/>
        <v>0</v>
      </c>
      <c r="I128" s="167">
        <f t="shared" si="56"/>
        <v>0</v>
      </c>
      <c r="J128" s="167">
        <f t="shared" si="56"/>
        <v>0</v>
      </c>
      <c r="K128" s="167">
        <f t="shared" si="56"/>
        <v>0</v>
      </c>
      <c r="L128" s="167">
        <f t="shared" si="56"/>
        <v>0</v>
      </c>
      <c r="M128" s="167">
        <f t="shared" si="56"/>
        <v>0</v>
      </c>
      <c r="N128" s="167">
        <f t="shared" si="56"/>
        <v>0</v>
      </c>
      <c r="O128" s="167">
        <f t="shared" si="56"/>
        <v>0</v>
      </c>
      <c r="P128" s="167">
        <f t="shared" si="56"/>
        <v>0</v>
      </c>
      <c r="Q128" s="167">
        <f t="shared" si="56"/>
        <v>0</v>
      </c>
      <c r="R128" s="167">
        <f t="shared" si="56"/>
        <v>0</v>
      </c>
      <c r="S128" s="175">
        <f t="shared" si="56"/>
        <v>0</v>
      </c>
      <c r="T128" s="25"/>
      <c r="U128" s="25"/>
      <c r="V128" s="25"/>
      <c r="W128" s="21" t="s">
        <v>35</v>
      </c>
      <c r="X128" s="25"/>
    </row>
    <row r="129" spans="1:26" x14ac:dyDescent="0.2">
      <c r="A129" s="31"/>
      <c r="B129" s="22"/>
      <c r="C129" s="43"/>
      <c r="D129" s="43"/>
      <c r="E129" s="43"/>
      <c r="F129" s="43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50"/>
    </row>
    <row r="130" spans="1:26" x14ac:dyDescent="0.2">
      <c r="A130" s="31"/>
      <c r="B130" s="22"/>
      <c r="C130" s="43"/>
      <c r="D130" s="43"/>
      <c r="E130" s="43"/>
      <c r="F130" s="43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50"/>
    </row>
    <row r="131" spans="1:26" ht="13.5" thickBot="1" x14ac:dyDescent="0.25">
      <c r="A131" s="31"/>
      <c r="B131" s="22"/>
      <c r="C131" s="43"/>
      <c r="D131" s="43"/>
      <c r="E131" s="43"/>
      <c r="F131" s="43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50"/>
    </row>
    <row r="132" spans="1:26" ht="15" x14ac:dyDescent="0.25">
      <c r="A132" s="412"/>
      <c r="B132" s="101"/>
      <c r="C132" s="102"/>
      <c r="D132" s="102"/>
      <c r="E132" s="102"/>
      <c r="F132" s="103"/>
      <c r="G132" s="420" t="s">
        <v>57</v>
      </c>
      <c r="H132" s="421" t="str">
        <f>+$G$14</f>
        <v xml:space="preserve"> PATH </v>
      </c>
      <c r="I132" s="422" t="s">
        <v>57</v>
      </c>
      <c r="J132" s="421" t="str">
        <f>+$I$14</f>
        <v xml:space="preserve">  ENTER FUND SOURCE HERE</v>
      </c>
      <c r="K132" s="423" t="s">
        <v>57</v>
      </c>
      <c r="L132" s="421" t="str">
        <f>+$K$14</f>
        <v xml:space="preserve">  ENTER FUND SOURCE HERE</v>
      </c>
      <c r="M132" s="424" t="s">
        <v>57</v>
      </c>
      <c r="N132" s="425" t="str">
        <f>+$M$14</f>
        <v xml:space="preserve">  </v>
      </c>
      <c r="O132" s="426" t="s">
        <v>57</v>
      </c>
      <c r="P132" s="427" t="str">
        <f>+$O$14</f>
        <v xml:space="preserve">  </v>
      </c>
      <c r="Q132" s="428" t="s">
        <v>57</v>
      </c>
      <c r="R132" s="427" t="str">
        <f>+$Q$14</f>
        <v xml:space="preserve">  </v>
      </c>
      <c r="S132" s="104"/>
    </row>
    <row r="133" spans="1:26" s="298" customFormat="1" ht="13.5" thickBot="1" x14ac:dyDescent="0.25">
      <c r="A133" s="305"/>
      <c r="B133" s="306"/>
      <c r="C133" s="307"/>
      <c r="D133" s="307"/>
      <c r="E133" s="307"/>
      <c r="F133" s="308"/>
      <c r="G133" s="429" t="str">
        <f>RIGHT('BUDGET SUMMARY'!$A$2,LEN($A$2)-15)</f>
        <v xml:space="preserve"> PATH </v>
      </c>
      <c r="H133" s="430" t="s">
        <v>44</v>
      </c>
      <c r="I133" s="431" t="str">
        <f>RIGHT('BUDGET SUMMARY'!$A$3,LEN($A$3)-15)</f>
        <v xml:space="preserve">  ENTER FUND SOURCE HERE</v>
      </c>
      <c r="J133" s="430" t="s">
        <v>44</v>
      </c>
      <c r="K133" s="432" t="str">
        <f>RIGHT('BUDGET SUMMARY'!$A$4,LEN($A$4)-15)</f>
        <v xml:space="preserve">  ENTER FUND SOURCE HERE</v>
      </c>
      <c r="L133" s="430" t="s">
        <v>44</v>
      </c>
      <c r="M133" s="433" t="str">
        <f>RIGHT('BUDGET SUMMARY'!$A$5,LEN($A$5)-15)</f>
        <v xml:space="preserve">  </v>
      </c>
      <c r="N133" s="430" t="s">
        <v>44</v>
      </c>
      <c r="O133" s="434" t="str">
        <f>RIGHT($A$6,LEN($A$6)-15)</f>
        <v xml:space="preserve">  </v>
      </c>
      <c r="P133" s="430" t="s">
        <v>44</v>
      </c>
      <c r="Q133" s="435" t="str">
        <f>RIGHT($A$7,LEN($A$7)-15)</f>
        <v xml:space="preserve">  </v>
      </c>
      <c r="R133" s="430" t="s">
        <v>44</v>
      </c>
      <c r="S133" s="309" t="s">
        <v>36</v>
      </c>
    </row>
    <row r="134" spans="1:26" x14ac:dyDescent="0.2">
      <c r="A134" s="31"/>
      <c r="B134" s="22"/>
      <c r="C134" s="43"/>
      <c r="D134" s="43"/>
      <c r="E134" s="43"/>
      <c r="F134" s="43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x14ac:dyDescent="0.2">
      <c r="A135" s="31"/>
      <c r="B135" s="22"/>
      <c r="C135" s="43"/>
      <c r="D135" s="43"/>
      <c r="E135" s="43"/>
      <c r="F135" s="4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105"/>
    </row>
    <row r="136" spans="1:26" ht="16.5" customHeight="1" thickBot="1" x14ac:dyDescent="0.25">
      <c r="A136" s="66" t="s">
        <v>106</v>
      </c>
      <c r="B136" s="67"/>
      <c r="C136" s="68"/>
      <c r="D136" s="68"/>
      <c r="E136" s="68"/>
      <c r="F136" s="68"/>
      <c r="G136" s="69"/>
      <c r="H136" s="69">
        <f>+H128</f>
        <v>0</v>
      </c>
      <c r="I136" s="69"/>
      <c r="J136" s="69">
        <f>+J128</f>
        <v>0</v>
      </c>
      <c r="K136" s="69"/>
      <c r="L136" s="69">
        <f>+L128</f>
        <v>0</v>
      </c>
      <c r="M136" s="69"/>
      <c r="N136" s="69">
        <f>+N128</f>
        <v>0</v>
      </c>
      <c r="O136" s="69"/>
      <c r="P136" s="69">
        <f>+P128</f>
        <v>0</v>
      </c>
      <c r="Q136" s="69"/>
      <c r="R136" s="69">
        <f>+R128</f>
        <v>0</v>
      </c>
      <c r="S136" s="69">
        <f>SUM(G136:R136)</f>
        <v>0</v>
      </c>
      <c r="T136" s="25"/>
      <c r="U136" s="25"/>
      <c r="V136" s="25"/>
      <c r="W136" s="21" t="s">
        <v>35</v>
      </c>
      <c r="X136" s="25"/>
    </row>
    <row r="137" spans="1:26" ht="13.5" thickTop="1" x14ac:dyDescent="0.2">
      <c r="S137" s="253"/>
    </row>
    <row r="138" spans="1:26" x14ac:dyDescent="0.2">
      <c r="S138" s="254"/>
    </row>
    <row r="139" spans="1:26" ht="16.5" customHeight="1" thickBot="1" x14ac:dyDescent="0.3">
      <c r="A139" s="70" t="s">
        <v>49</v>
      </c>
      <c r="B139" s="71"/>
      <c r="C139" s="72"/>
      <c r="D139" s="72"/>
      <c r="E139" s="72"/>
      <c r="F139" s="72"/>
      <c r="G139" s="255">
        <f>+G128+H136</f>
        <v>0</v>
      </c>
      <c r="H139" s="255"/>
      <c r="I139" s="255">
        <f>+I128+J136</f>
        <v>0</v>
      </c>
      <c r="J139" s="255"/>
      <c r="K139" s="255">
        <f>+K128+L136</f>
        <v>0</v>
      </c>
      <c r="L139" s="255"/>
      <c r="M139" s="255">
        <f>+M128+N136</f>
        <v>0</v>
      </c>
      <c r="N139" s="255"/>
      <c r="O139" s="255">
        <f>+O128+P136</f>
        <v>0</v>
      </c>
      <c r="P139" s="255"/>
      <c r="Q139" s="255">
        <f>+Q128+R136</f>
        <v>0</v>
      </c>
      <c r="R139" s="255"/>
      <c r="S139" s="255">
        <f>SUM(G139:R139)</f>
        <v>0</v>
      </c>
      <c r="U139" s="76"/>
    </row>
    <row r="140" spans="1:26" ht="16.5" customHeight="1" thickTop="1" x14ac:dyDescent="0.25">
      <c r="A140" s="77"/>
      <c r="B140" s="21"/>
      <c r="C140" s="63"/>
      <c r="D140" s="63"/>
      <c r="E140" s="63"/>
      <c r="F140" s="63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U140" s="76"/>
    </row>
    <row r="141" spans="1:26" ht="16.5" customHeight="1" x14ac:dyDescent="0.2"/>
    <row r="142" spans="1:26" ht="16.5" customHeight="1" x14ac:dyDescent="0.25">
      <c r="A142" s="77"/>
      <c r="B142" s="21"/>
      <c r="C142" s="63"/>
      <c r="D142" s="63"/>
      <c r="E142" s="63"/>
      <c r="F142" s="63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U142" s="76"/>
    </row>
  </sheetData>
  <sheetProtection formatCells="0" formatColumns="0" formatRows="0" insertColumns="0" insertRows="0" deleteColumns="0" deleteRows="0" sort="0"/>
  <protectedRanges>
    <protectedRange sqref="A142:S179 M119:N119 K133 M133 G15:M15 A69:F70 A76:F77 A83:F84 A90:F91 A103:F104 A111:F112 A119:F120 S76:IZ77 S69:IZ70 S83:IZ84 S90:IZ91 S103:IZ104 S111:IZ112 S119:IZ120 M132:N132 G14 G45 G56 G70 G77 G84 G91 G104 G112 G120 G133 I14 I45 I56 I70 I77 I84 I91 I104 I112 I120 I133 K14 M14 M13:N13 K45 M45 M44:N44 K56 M56 M55:N55 K70 M70 M69:N69 K77 M77 M76:N76 K84 M84 M83:N83 K91 M91 M90:N90 K104 M104 M103:N103 K112 M112 M111:N111 K120 M120 O13:O15 G46:M46 O44:O46 O55:O57 G57:M57 O69:O70 A71:R73 T71:IZ73 A74:IZ75 O76:O78 Q78:IZ78 A78:M78 T79:IZ80 A81:IZ82 R85:IZ85 O83:O85 A85:N85 T86:IZ87 A88:IZ89 A86:R87 R92:IZ92 O90:O92 A92:N92 T93:IZ100 A101:IZ102 R105:IZ105 O103:O105 A105:N105 T106:IZ108 A109:IZ110 R113:IZ113 O111:O113 A113:N113 T114:IZ116 A117:IZ118 R121:IZ121 O119:O121 A121:N121 T122:IZ124 A125:IZ127 A122:R124 A114:R116 A106:R108 A93:R100 A79:R80 O132:O133 P13 R13 Q13:Q15 P44 R44 Q44:Q46 P55 R55 Q55:Q57 P69 R69 Q69:Q70 P76 R76 Q76:Q77 P83 R83 Q83:Q85 P90 R90 Q90:Q92 P103 R103 Q103:Q105 P111 R111 Q111:Q113 P119 R119 Q119:Q121 P132 R132 Q132:Q133 A1:G3 A5:G8 A4:B4 D4:G4" name="Range1"/>
    <protectedRange sqref="A16:S41 S71:S73 S79:S80 S86:S87 S93:S100 S106:S108 S114:S116 S122:S124 A58:S62 A47:S52 A64:S66 A63 C63:S63" name="Budget sheet Prog Serv_2"/>
    <protectedRange sqref="A42:S42 A53:S54 A67:S67" name="Budget sheet Prog Activities_2"/>
    <protectedRange sqref="B63" name="Budget sheet Prog Serv_2_2"/>
  </protectedRanges>
  <mergeCells count="5">
    <mergeCell ref="A69:B69"/>
    <mergeCell ref="A55:B55"/>
    <mergeCell ref="A13:B13"/>
    <mergeCell ref="A11:S11"/>
    <mergeCell ref="A12:S12"/>
  </mergeCells>
  <phoneticPr fontId="0" type="noConversion"/>
  <pageMargins left="0" right="0" top="0.85" bottom="0.49" header="0.25" footer="0.25"/>
  <pageSetup scale="51" fitToHeight="0" orientation="landscape" r:id="rId1"/>
  <headerFooter alignWithMargins="0">
    <oddFooter>Page &amp;P of &amp;N</oddFooter>
  </headerFooter>
  <rowBreaks count="1" manualBreakCount="1">
    <brk id="74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topLeftCell="A4" zoomScaleNormal="100" workbookViewId="0">
      <selection activeCell="M31" sqref="M31"/>
    </sheetView>
  </sheetViews>
  <sheetFormatPr defaultRowHeight="12.75" x14ac:dyDescent="0.2"/>
  <cols>
    <col min="2" max="2" width="14.28515625" customWidth="1"/>
    <col min="3" max="3" width="28.140625" customWidth="1"/>
    <col min="4" max="4" width="16.5703125" customWidth="1"/>
    <col min="5" max="5" width="18" customWidth="1"/>
    <col min="6" max="9" width="16" customWidth="1"/>
    <col min="10" max="10" width="16" hidden="1" customWidth="1"/>
    <col min="11" max="12" width="16" style="334" hidden="1" customWidth="1"/>
    <col min="13" max="13" width="14.42578125" customWidth="1"/>
  </cols>
  <sheetData>
    <row r="1" spans="1:13" x14ac:dyDescent="0.2">
      <c r="A1" s="107" t="str">
        <f>+'BUDGET '!A1</f>
        <v>Agency Name:  ENTER YOUR AGENCY NAME HERE</v>
      </c>
      <c r="G1" s="85"/>
      <c r="H1" s="85"/>
      <c r="I1" s="85">
        <f ca="1">TODAY()</f>
        <v>45723</v>
      </c>
      <c r="K1" s="85"/>
    </row>
    <row r="2" spans="1:13" x14ac:dyDescent="0.2">
      <c r="A2" s="107" t="str">
        <f>+'BUDGET '!A2</f>
        <v xml:space="preserve">Funding Source: PATH </v>
      </c>
      <c r="G2" s="32"/>
      <c r="H2" s="32"/>
      <c r="I2" s="32" t="s">
        <v>45</v>
      </c>
      <c r="K2" s="32"/>
    </row>
    <row r="3" spans="1:13" x14ac:dyDescent="0.2">
      <c r="A3" s="107" t="str">
        <f>+'BUDGET '!A3</f>
        <v>Funding Source:  ENTER FUND SOURCE HERE</v>
      </c>
    </row>
    <row r="4" spans="1:13" x14ac:dyDescent="0.2">
      <c r="A4" s="107" t="str">
        <f>+'BUDGET '!A4</f>
        <v>Funding Source:  ENTER FUND SOURCE HERE</v>
      </c>
    </row>
    <row r="5" spans="1:13" hidden="1" x14ac:dyDescent="0.2">
      <c r="A5" s="107" t="str">
        <f>+'BUDGET '!A5</f>
        <v xml:space="preserve">Funding Source:  </v>
      </c>
    </row>
    <row r="6" spans="1:13" hidden="1" x14ac:dyDescent="0.2">
      <c r="A6" s="107" t="str">
        <f>+'BUDGET '!A6</f>
        <v xml:space="preserve">Funding Source:  </v>
      </c>
    </row>
    <row r="7" spans="1:13" hidden="1" x14ac:dyDescent="0.2">
      <c r="A7" s="107" t="str">
        <f>+'BUDGET '!A7</f>
        <v xml:space="preserve">Funding Source:  </v>
      </c>
    </row>
    <row r="8" spans="1:13" s="334" customFormat="1" x14ac:dyDescent="0.2">
      <c r="A8" s="107" t="str">
        <f>+'BUDGET '!A8</f>
        <v>Addendum #:   REQUEST FOR PROPOSAL</v>
      </c>
    </row>
    <row r="9" spans="1:13" x14ac:dyDescent="0.2">
      <c r="A9" s="107"/>
    </row>
    <row r="10" spans="1:13" ht="15.75" x14ac:dyDescent="0.25">
      <c r="A10" s="468" t="s">
        <v>0</v>
      </c>
      <c r="B10" s="468"/>
      <c r="C10" s="468"/>
      <c r="D10" s="468"/>
      <c r="E10" s="468"/>
      <c r="F10" s="468"/>
      <c r="G10" s="468"/>
      <c r="H10" s="468"/>
      <c r="I10" s="468"/>
      <c r="J10" s="468"/>
      <c r="K10" s="410"/>
      <c r="L10" s="410"/>
    </row>
    <row r="12" spans="1:13" x14ac:dyDescent="0.2">
      <c r="A12" s="469" t="s">
        <v>150</v>
      </c>
      <c r="B12" s="469"/>
      <c r="C12" s="469"/>
      <c r="D12" s="469"/>
      <c r="E12" s="469"/>
      <c r="F12" s="469"/>
      <c r="G12" s="469"/>
      <c r="H12" s="469"/>
      <c r="I12" s="469"/>
      <c r="J12" s="469"/>
      <c r="K12" s="411"/>
      <c r="L12" s="411"/>
    </row>
    <row r="13" spans="1:13" ht="13.5" thickBot="1" x14ac:dyDescent="0.25"/>
    <row r="14" spans="1:13" x14ac:dyDescent="0.2">
      <c r="A14" s="470" t="s">
        <v>42</v>
      </c>
      <c r="B14" s="471"/>
      <c r="C14" s="472"/>
      <c r="D14" s="397" t="s">
        <v>1</v>
      </c>
      <c r="E14" s="397" t="s">
        <v>3</v>
      </c>
      <c r="F14" s="398" t="s">
        <v>5</v>
      </c>
      <c r="G14" s="399"/>
      <c r="H14" s="400"/>
      <c r="I14" s="401"/>
      <c r="J14" s="436"/>
      <c r="K14" s="439"/>
      <c r="L14" s="448"/>
      <c r="M14" s="441"/>
    </row>
    <row r="15" spans="1:13" ht="49.5" customHeight="1" x14ac:dyDescent="0.2">
      <c r="A15" s="473"/>
      <c r="B15" s="474"/>
      <c r="C15" s="475"/>
      <c r="D15" s="3" t="s">
        <v>2</v>
      </c>
      <c r="E15" s="3" t="s">
        <v>4</v>
      </c>
      <c r="F15" s="140" t="s">
        <v>2</v>
      </c>
      <c r="G15" s="135" t="str">
        <f>+A2</f>
        <v xml:space="preserve">Funding Source: PATH </v>
      </c>
      <c r="H15" s="136" t="str">
        <f>+A3</f>
        <v>Funding Source:  ENTER FUND SOURCE HERE</v>
      </c>
      <c r="I15" s="137" t="str">
        <f>+A4</f>
        <v>Funding Source:  ENTER FUND SOURCE HERE</v>
      </c>
      <c r="J15" s="437" t="str">
        <f>+A5</f>
        <v xml:space="preserve">Funding Source:  </v>
      </c>
      <c r="K15" s="440" t="str">
        <f>+A6</f>
        <v xml:space="preserve">Funding Source:  </v>
      </c>
      <c r="L15" s="449" t="str">
        <f>+A7</f>
        <v xml:space="preserve">Funding Source:  </v>
      </c>
      <c r="M15" s="442" t="s">
        <v>80</v>
      </c>
    </row>
    <row r="16" spans="1:13" x14ac:dyDescent="0.2">
      <c r="A16" s="33"/>
      <c r="B16" s="266"/>
      <c r="C16" s="266"/>
      <c r="D16" s="5"/>
      <c r="E16" s="5"/>
      <c r="F16" s="396"/>
      <c r="G16" s="143"/>
      <c r="H16" s="5"/>
      <c r="I16" s="5"/>
      <c r="J16" s="6"/>
      <c r="K16" s="6"/>
      <c r="L16" s="438"/>
      <c r="M16" s="443"/>
    </row>
    <row r="17" spans="1:13" ht="15" customHeight="1" x14ac:dyDescent="0.2">
      <c r="A17" s="402" t="str">
        <f>+'BUDGET '!A12:S12</f>
        <v>2.4  STAFF__PARTICIPANT BUDGET</v>
      </c>
      <c r="B17" s="172"/>
      <c r="C17" s="176"/>
      <c r="D17" s="341"/>
      <c r="E17" s="341"/>
      <c r="F17" s="343" t="s">
        <v>35</v>
      </c>
      <c r="G17" s="345"/>
      <c r="H17" s="341"/>
      <c r="I17" s="341"/>
      <c r="J17" s="341"/>
      <c r="K17" s="345"/>
      <c r="L17" s="403"/>
      <c r="M17" s="444"/>
    </row>
    <row r="18" spans="1:13" ht="15" customHeight="1" x14ac:dyDescent="0.2">
      <c r="A18" s="404" t="str">
        <f>+'BUDGET '!A13:B13</f>
        <v>2.4.1  Salaries and Wages</v>
      </c>
      <c r="B18" s="206"/>
      <c r="C18" s="207"/>
      <c r="D18" s="270">
        <f>+'BUDGET '!G42+'BUDGET '!I42+'BUDGET '!K42+'BUDGET '!M42+'BUDGET '!O42+'BUDGET '!Q42</f>
        <v>0</v>
      </c>
      <c r="E18" s="270">
        <f>+'BUDGET '!H42+'BUDGET '!J42+'BUDGET '!L42+'BUDGET '!N42+'BUDGET '!P42+'BUDGET '!R42</f>
        <v>0</v>
      </c>
      <c r="F18" s="141">
        <f t="shared" ref="F18:F25" si="0">+D18+E18</f>
        <v>0</v>
      </c>
      <c r="G18" s="139">
        <f>+'BUDGET '!G42+'BUDGET '!H42</f>
        <v>0</v>
      </c>
      <c r="H18" s="270">
        <f>+'BUDGET '!I42+'BUDGET '!J42</f>
        <v>0</v>
      </c>
      <c r="I18" s="270">
        <f>+'BUDGET '!K42+'BUDGET '!L42</f>
        <v>0</v>
      </c>
      <c r="J18" s="270">
        <f>+'BUDGET '!M42+'BUDGET '!N42</f>
        <v>0</v>
      </c>
      <c r="K18" s="139">
        <f>+'BUDGET '!O42+'BUDGET '!P42</f>
        <v>0</v>
      </c>
      <c r="L18" s="405">
        <f>+'BUDGET '!Q42+'BUDGET '!R42</f>
        <v>0</v>
      </c>
      <c r="M18" s="445">
        <f>+'BUDGET '!S42</f>
        <v>0</v>
      </c>
    </row>
    <row r="19" spans="1:13" ht="15" customHeight="1" x14ac:dyDescent="0.2">
      <c r="A19" s="404" t="str">
        <f>+'BUDGET '!A44</f>
        <v>2.4.2  Fringes</v>
      </c>
      <c r="B19" s="206"/>
      <c r="C19" s="207"/>
      <c r="D19" s="270">
        <f>+'BUDGET '!G53+'BUDGET '!I53+'BUDGET '!K53+'BUDGET '!M53+'BUDGET '!O53+'BUDGET '!Q53</f>
        <v>0</v>
      </c>
      <c r="E19" s="270">
        <f>+'BUDGET '!H53+'BUDGET '!J53+'BUDGET '!L53+'BUDGET '!N53+'BUDGET '!P53+'BUDGET '!R53</f>
        <v>0</v>
      </c>
      <c r="F19" s="141">
        <f t="shared" si="0"/>
        <v>0</v>
      </c>
      <c r="G19" s="139">
        <f>+'BUDGET '!G53+'BUDGET '!H53</f>
        <v>0</v>
      </c>
      <c r="H19" s="270">
        <f>+'BUDGET '!I53+'BUDGET '!J53</f>
        <v>0</v>
      </c>
      <c r="I19" s="270">
        <f>+'BUDGET '!K53+'BUDGET '!L53</f>
        <v>0</v>
      </c>
      <c r="J19" s="270">
        <f>+'BUDGET '!M53+'BUDGET '!N53</f>
        <v>0</v>
      </c>
      <c r="K19" s="139">
        <f>+'BUDGET '!O53+'BUDGET '!P53</f>
        <v>0</v>
      </c>
      <c r="L19" s="405">
        <f>+'BUDGET '!Q53+'BUDGET '!R53</f>
        <v>0</v>
      </c>
      <c r="M19" s="445">
        <f>+'BUDGET '!S53</f>
        <v>0</v>
      </c>
    </row>
    <row r="20" spans="1:13" ht="15" customHeight="1" x14ac:dyDescent="0.2">
      <c r="A20" s="404" t="str">
        <f>+'BUDGET '!A55:B55</f>
        <v>2.4.3  Other Staffing Costs</v>
      </c>
      <c r="B20" s="206"/>
      <c r="C20" s="207"/>
      <c r="D20" s="270">
        <f>+'BUDGET '!G67+'BUDGET '!I67+'BUDGET '!K67+'BUDGET '!M67+'BUDGET '!O67+'BUDGET '!Q67</f>
        <v>0</v>
      </c>
      <c r="E20" s="270">
        <f>+'BUDGET '!H67+'BUDGET '!J67+'BUDGET '!L67+'BUDGET '!N67+'BUDGET '!P67+'BUDGET '!R67</f>
        <v>0</v>
      </c>
      <c r="F20" s="141">
        <f t="shared" si="0"/>
        <v>0</v>
      </c>
      <c r="G20" s="139">
        <f>+'BUDGET '!G67+'BUDGET '!H67</f>
        <v>0</v>
      </c>
      <c r="H20" s="270">
        <f>+'BUDGET '!I67+'BUDGET '!J67</f>
        <v>0</v>
      </c>
      <c r="I20" s="270">
        <f>+'BUDGET '!K67+'BUDGET '!L67</f>
        <v>0</v>
      </c>
      <c r="J20" s="270">
        <f>+'BUDGET '!M67+'BUDGET '!N67</f>
        <v>0</v>
      </c>
      <c r="K20" s="139">
        <f>+'BUDGET '!O67+'BUDGET '!P67</f>
        <v>0</v>
      </c>
      <c r="L20" s="405">
        <f>+'BUDGET '!Q67+'BUDGET '!R67</f>
        <v>0</v>
      </c>
      <c r="M20" s="445">
        <f>+'BUDGET '!S67</f>
        <v>0</v>
      </c>
    </row>
    <row r="21" spans="1:13" s="334" customFormat="1" ht="15" customHeight="1" thickBot="1" x14ac:dyDescent="0.25">
      <c r="A21" s="476" t="s">
        <v>167</v>
      </c>
      <c r="B21" s="477"/>
      <c r="C21" s="478"/>
      <c r="D21" s="336">
        <f>SUM(D18:D20)</f>
        <v>0</v>
      </c>
      <c r="E21" s="336">
        <f>SUM(E18:E20)</f>
        <v>0</v>
      </c>
      <c r="F21" s="342">
        <f>SUM(F18:F20)</f>
        <v>0</v>
      </c>
      <c r="G21" s="344">
        <f>SUM(G18:G20)</f>
        <v>0</v>
      </c>
      <c r="H21" s="344">
        <f t="shared" ref="H21:I21" si="1">SUM(H18:H20)</f>
        <v>0</v>
      </c>
      <c r="I21" s="344">
        <f t="shared" si="1"/>
        <v>0</v>
      </c>
      <c r="J21" s="336">
        <f>SUM(J18:J20)</f>
        <v>0</v>
      </c>
      <c r="K21" s="336">
        <f t="shared" ref="K21:L21" si="2">SUM(K18:K20)</f>
        <v>0</v>
      </c>
      <c r="L21" s="450">
        <f t="shared" si="2"/>
        <v>0</v>
      </c>
      <c r="M21" s="446">
        <f>SUM(M18:M20)</f>
        <v>0</v>
      </c>
    </row>
    <row r="22" spans="1:13" ht="15" customHeight="1" thickTop="1" x14ac:dyDescent="0.2">
      <c r="A22" s="407" t="str">
        <f>+'BUDGET '!A69:B69</f>
        <v>2.4.4  Vocational/Occ Education/Training</v>
      </c>
      <c r="B22" s="4"/>
      <c r="C22" s="4"/>
      <c r="D22" s="335">
        <f>+'BUDGET '!G74+'BUDGET '!I74+'BUDGET '!K74+'BUDGET '!M74+'BUDGET '!O74+'BUDGET '!Q74</f>
        <v>0</v>
      </c>
      <c r="E22" s="335">
        <f>+'BUDGET '!H74+'BUDGET '!J74+'BUDGET '!L74+'BUDGET '!N74+'BUDGET '!P74+'BUDGET '!R74</f>
        <v>0</v>
      </c>
      <c r="F22" s="340">
        <f t="shared" si="0"/>
        <v>0</v>
      </c>
      <c r="G22" s="332">
        <f>+'BUDGET '!G74+'BUDGET '!H74</f>
        <v>0</v>
      </c>
      <c r="H22" s="335">
        <f>+'BUDGET '!I74+'BUDGET '!J74</f>
        <v>0</v>
      </c>
      <c r="I22" s="335">
        <f>+'BUDGET '!K74+'BUDGET '!L74</f>
        <v>0</v>
      </c>
      <c r="J22" s="335">
        <f>+'BUDGET '!M74+'BUDGET '!N74</f>
        <v>0</v>
      </c>
      <c r="K22" s="332">
        <f>+'BUDGET '!O74+'BUDGET '!P74</f>
        <v>0</v>
      </c>
      <c r="L22" s="408">
        <f>+'BUDGET '!Q74+'BUDGET '!R74</f>
        <v>0</v>
      </c>
      <c r="M22" s="447">
        <f>+'BUDGET '!S74</f>
        <v>0</v>
      </c>
    </row>
    <row r="23" spans="1:13" ht="15" customHeight="1" x14ac:dyDescent="0.2">
      <c r="A23" s="407" t="str">
        <f>+'BUDGET '!A76</f>
        <v>2.4.5  OJT / SET- Job Title</v>
      </c>
      <c r="B23" s="145"/>
      <c r="C23" s="6"/>
      <c r="D23" s="270">
        <f>+'BUDGET '!G81+'BUDGET '!I81+'BUDGET '!K81+'BUDGET '!M81+'BUDGET '!O81+'BUDGET '!Q81</f>
        <v>0</v>
      </c>
      <c r="E23" s="46">
        <f>+'BUDGET '!H81+'BUDGET '!J81+'BUDGET '!L81+'BUDGET '!N81+'BUDGET '!P81+'BUDGET '!R81</f>
        <v>0</v>
      </c>
      <c r="F23" s="141">
        <f t="shared" si="0"/>
        <v>0</v>
      </c>
      <c r="G23" s="139">
        <f>+'BUDGET '!G81+'BUDGET '!H81</f>
        <v>0</v>
      </c>
      <c r="H23" s="270">
        <f>+'BUDGET '!I81+'BUDGET '!J81</f>
        <v>0</v>
      </c>
      <c r="I23" s="270">
        <f>+'BUDGET '!K81+'BUDGET '!L81</f>
        <v>0</v>
      </c>
      <c r="J23" s="270">
        <f>+'BUDGET '!M81+'BUDGET '!N81</f>
        <v>0</v>
      </c>
      <c r="K23" s="139">
        <f>+'BUDGET '!O81+'BUDGET '!P81</f>
        <v>0</v>
      </c>
      <c r="L23" s="405">
        <f>+'BUDGET '!Q81+'BUDGET '!R81</f>
        <v>0</v>
      </c>
      <c r="M23" s="445">
        <f>+'BUDGET '!S81</f>
        <v>0</v>
      </c>
    </row>
    <row r="24" spans="1:13" ht="15" customHeight="1" x14ac:dyDescent="0.2">
      <c r="A24" s="409" t="str">
        <f>+'BUDGET '!A83</f>
        <v>2.4.6   Assessment Testing</v>
      </c>
      <c r="B24" s="266"/>
      <c r="C24" s="7"/>
      <c r="D24" s="270">
        <f>+'BUDGET '!G88+'BUDGET '!I88+'BUDGET '!K88+'BUDGET '!M88+'BUDGET '!O88+'BUDGET '!Q88</f>
        <v>0</v>
      </c>
      <c r="E24" s="46">
        <f>+'BUDGET '!H88+'BUDGET '!J88+'BUDGET '!L88+'BUDGET '!N88+'BUDGET '!P88+'BUDGET '!R88</f>
        <v>0</v>
      </c>
      <c r="F24" s="141">
        <f>+D24+E24</f>
        <v>0</v>
      </c>
      <c r="G24" s="139">
        <f>+'BUDGET '!G88+'BUDGET '!H88</f>
        <v>0</v>
      </c>
      <c r="H24" s="270">
        <f>+'BUDGET '!I88+'BUDGET '!J88</f>
        <v>0</v>
      </c>
      <c r="I24" s="270">
        <f>+'BUDGET '!K88+'BUDGET '!L88</f>
        <v>0</v>
      </c>
      <c r="J24" s="270">
        <f>+'BUDGET '!M88+'BUDGET '!N88</f>
        <v>0</v>
      </c>
      <c r="K24" s="139">
        <f>+'BUDGET '!O88+'BUDGET '!P88</f>
        <v>0</v>
      </c>
      <c r="L24" s="405">
        <f>+'BUDGET '!Q88+'BUDGET '!R88</f>
        <v>0</v>
      </c>
      <c r="M24" s="445">
        <f>+'BUDGET '!S88</f>
        <v>0</v>
      </c>
    </row>
    <row r="25" spans="1:13" ht="15" customHeight="1" x14ac:dyDescent="0.2">
      <c r="A25" s="407" t="str">
        <f>+'BUDGET '!A90</f>
        <v>2.4.7  Other Participant Costs</v>
      </c>
      <c r="B25" s="145"/>
      <c r="C25" s="6"/>
      <c r="D25" s="270">
        <f>+'BUDGET '!G101+'BUDGET '!I101+'BUDGET '!K101+'BUDGET '!M101+'BUDGET '!O101+'BUDGET '!Q101</f>
        <v>0</v>
      </c>
      <c r="E25" s="270">
        <f>+'BUDGET '!H101+'BUDGET '!J101+'BUDGET '!L101+'BUDGET '!N101+'BUDGET '!P101+'BUDGET '!R101</f>
        <v>0</v>
      </c>
      <c r="F25" s="141">
        <f t="shared" si="0"/>
        <v>0</v>
      </c>
      <c r="G25" s="139">
        <f>+'BUDGET '!G101+'BUDGET '!H101</f>
        <v>0</v>
      </c>
      <c r="H25" s="270">
        <f>+'BUDGET '!I101+'BUDGET '!J101</f>
        <v>0</v>
      </c>
      <c r="I25" s="270">
        <f>+'BUDGET '!K101+'BUDGET '!L101</f>
        <v>0</v>
      </c>
      <c r="J25" s="270">
        <f>+'BUDGET '!M101+'BUDGET '!N101</f>
        <v>0</v>
      </c>
      <c r="K25" s="139">
        <f>+'BUDGET '!O101+'BUDGET '!P101</f>
        <v>0</v>
      </c>
      <c r="L25" s="405">
        <f>+'BUDGET '!Q101+'BUDGET '!R101</f>
        <v>0</v>
      </c>
      <c r="M25" s="445">
        <f>+'BUDGET '!S101</f>
        <v>0</v>
      </c>
    </row>
    <row r="26" spans="1:13" ht="15" customHeight="1" x14ac:dyDescent="0.2">
      <c r="A26" s="407" t="str">
        <f>+'BUDGET '!A103</f>
        <v>2.4.8   Participant Wages</v>
      </c>
      <c r="B26" s="145"/>
      <c r="C26" s="6"/>
      <c r="D26" s="270">
        <f>+'BUDGET '!G109+'BUDGET '!I109+'BUDGET '!K109+'BUDGET '!M109+'BUDGET '!O109+'BUDGET '!Q109</f>
        <v>0</v>
      </c>
      <c r="E26" s="270">
        <f>+'BUDGET '!H109+'BUDGET '!J109+'BUDGET '!L109+'BUDGET '!N109+'BUDGET '!P109+'BUDGET '!R109</f>
        <v>0</v>
      </c>
      <c r="F26" s="141">
        <f>+D26+E26</f>
        <v>0</v>
      </c>
      <c r="G26" s="139">
        <f>+'BUDGET '!G109+'BUDGET '!H109</f>
        <v>0</v>
      </c>
      <c r="H26" s="270">
        <f>+'BUDGET '!I109+'BUDGET '!J109</f>
        <v>0</v>
      </c>
      <c r="I26" s="270">
        <f>+'BUDGET '!K109+'BUDGET '!L109</f>
        <v>0</v>
      </c>
      <c r="J26" s="270">
        <f>+'BUDGET '!M109+'BUDGET '!N109</f>
        <v>0</v>
      </c>
      <c r="K26" s="139">
        <f>+'BUDGET '!O109+'BUDGET '!P109</f>
        <v>0</v>
      </c>
      <c r="L26" s="405">
        <f>+'BUDGET '!Q109+'BUDGET '!R109</f>
        <v>0</v>
      </c>
      <c r="M26" s="445">
        <f>+'BUDGET '!S109</f>
        <v>0</v>
      </c>
    </row>
    <row r="27" spans="1:13" ht="15" customHeight="1" x14ac:dyDescent="0.2">
      <c r="A27" s="407" t="str">
        <f>+'BUDGET '!A111</f>
        <v>2.4.9   Participant Fringe Benefits</v>
      </c>
      <c r="B27" s="145"/>
      <c r="C27" s="6"/>
      <c r="D27" s="270">
        <f>+'BUDGET '!G117+'BUDGET '!I117+'BUDGET '!K117+'BUDGET '!M117+'BUDGET '!O117+'BUDGET '!Q117</f>
        <v>0</v>
      </c>
      <c r="E27" s="270">
        <f>+'BUDGET '!H117+'BUDGET '!J117+'BUDGET '!L117+'BUDGET '!N117+'BUDGET '!P117+'BUDGET '!R117</f>
        <v>0</v>
      </c>
      <c r="F27" s="141">
        <f>+D27+E27</f>
        <v>0</v>
      </c>
      <c r="G27" s="139">
        <f>+'BUDGET '!G117+'BUDGET '!H117</f>
        <v>0</v>
      </c>
      <c r="H27" s="270">
        <f>+'BUDGET '!I117+'BUDGET '!J117</f>
        <v>0</v>
      </c>
      <c r="I27" s="270">
        <f>+'BUDGET '!K117+'BUDGET '!L117</f>
        <v>0</v>
      </c>
      <c r="J27" s="270">
        <f>+'BUDGET '!M117+'BUDGET '!N117</f>
        <v>0</v>
      </c>
      <c r="K27" s="139">
        <f>+'BUDGET '!O117+'BUDGET '!P117</f>
        <v>0</v>
      </c>
      <c r="L27" s="405">
        <f>+'BUDGET '!Q117+'BUDGET '!R117</f>
        <v>0</v>
      </c>
      <c r="M27" s="445">
        <f>+'BUDGET '!S117</f>
        <v>0</v>
      </c>
    </row>
    <row r="28" spans="1:13" ht="15" customHeight="1" x14ac:dyDescent="0.2">
      <c r="A28" s="407" t="str">
        <f>+'BUDGET '!A119</f>
        <v>2.4.10 Participant Travel</v>
      </c>
      <c r="B28" s="208"/>
      <c r="C28" s="6"/>
      <c r="D28" s="47">
        <f>+'BUDGET '!G125+'BUDGET '!I125+'BUDGET '!K125+'BUDGET '!M125+'BUDGET '!O125+'BUDGET '!Q125</f>
        <v>0</v>
      </c>
      <c r="E28" s="270">
        <f>+'BUDGET '!H125+'BUDGET '!J125+'BUDGET '!L125+'BUDGET '!N125+'BUDGET '!P125+'BUDGET '!R125</f>
        <v>0</v>
      </c>
      <c r="F28" s="141">
        <f>+D28+E28</f>
        <v>0</v>
      </c>
      <c r="G28" s="139">
        <f>+'BUDGET '!G125+'BUDGET '!H125</f>
        <v>0</v>
      </c>
      <c r="H28" s="270">
        <f>+'BUDGET '!I125+'BUDGET '!J125</f>
        <v>0</v>
      </c>
      <c r="I28" s="270">
        <f>+'BUDGET '!K125+'BUDGET '!L125</f>
        <v>0</v>
      </c>
      <c r="J28" s="270">
        <f>+'BUDGET '!M125+'BUDGET '!N125</f>
        <v>0</v>
      </c>
      <c r="K28" s="139">
        <f>+'BUDGET '!O125+'BUDGET '!P125</f>
        <v>0</v>
      </c>
      <c r="L28" s="405">
        <f>+'BUDGET '!Q125+'BUDGET '!R125</f>
        <v>0</v>
      </c>
      <c r="M28" s="445">
        <f>+'BUDGET '!S125</f>
        <v>0</v>
      </c>
    </row>
    <row r="29" spans="1:13" s="334" customFormat="1" ht="15" customHeight="1" thickBot="1" x14ac:dyDescent="0.25">
      <c r="A29" s="476" t="s">
        <v>143</v>
      </c>
      <c r="B29" s="477"/>
      <c r="C29" s="478"/>
      <c r="D29" s="346">
        <f>SUM(D22:D28)</f>
        <v>0</v>
      </c>
      <c r="E29" s="333">
        <f>SUM(E22:E28)</f>
        <v>0</v>
      </c>
      <c r="F29" s="339">
        <f>SUM(F22:F28)</f>
        <v>0</v>
      </c>
      <c r="G29" s="338">
        <f>SUM(G22:G28)</f>
        <v>0</v>
      </c>
      <c r="H29" s="338">
        <f t="shared" ref="H29:I29" si="3">SUM(H22:H28)</f>
        <v>0</v>
      </c>
      <c r="I29" s="338">
        <f t="shared" si="3"/>
        <v>0</v>
      </c>
      <c r="J29" s="344">
        <f>SUM(J22:J28)</f>
        <v>0</v>
      </c>
      <c r="K29" s="344">
        <f t="shared" ref="K29:L29" si="4">SUM(K22:K28)</f>
        <v>0</v>
      </c>
      <c r="L29" s="406">
        <f t="shared" si="4"/>
        <v>0</v>
      </c>
      <c r="M29" s="446">
        <f>SUM(M22:M28)</f>
        <v>0</v>
      </c>
    </row>
    <row r="30" spans="1:13" ht="13.5" thickTop="1" x14ac:dyDescent="0.2">
      <c r="A30" s="402"/>
      <c r="B30" s="172"/>
      <c r="C30" s="172"/>
      <c r="D30" s="337"/>
      <c r="E30" s="337"/>
      <c r="F30" s="385"/>
      <c r="G30" s="337"/>
      <c r="H30" s="337"/>
      <c r="I30" s="337"/>
      <c r="J30" s="455"/>
      <c r="K30" s="455"/>
      <c r="L30" s="456"/>
      <c r="M30" s="444"/>
    </row>
    <row r="31" spans="1:13" ht="15.75" thickBot="1" x14ac:dyDescent="0.3">
      <c r="A31" s="501" t="s">
        <v>47</v>
      </c>
      <c r="B31" s="502"/>
      <c r="C31" s="503"/>
      <c r="D31" s="504">
        <f>+D29+D21</f>
        <v>0</v>
      </c>
      <c r="E31" s="504">
        <f t="shared" ref="E31:M31" si="5">+E29+E21</f>
        <v>0</v>
      </c>
      <c r="F31" s="505">
        <f t="shared" si="5"/>
        <v>0</v>
      </c>
      <c r="G31" s="506">
        <f t="shared" si="5"/>
        <v>0</v>
      </c>
      <c r="H31" s="504">
        <f t="shared" si="5"/>
        <v>0</v>
      </c>
      <c r="I31" s="504">
        <f t="shared" si="5"/>
        <v>0</v>
      </c>
      <c r="J31" s="504">
        <f t="shared" si="5"/>
        <v>0</v>
      </c>
      <c r="K31" s="504">
        <f t="shared" si="5"/>
        <v>0</v>
      </c>
      <c r="L31" s="507">
        <f t="shared" si="5"/>
        <v>0</v>
      </c>
      <c r="M31" s="508">
        <f t="shared" si="5"/>
        <v>0</v>
      </c>
    </row>
  </sheetData>
  <mergeCells count="6">
    <mergeCell ref="A10:J10"/>
    <mergeCell ref="A12:J12"/>
    <mergeCell ref="A14:C15"/>
    <mergeCell ref="A31:C31"/>
    <mergeCell ref="A21:C21"/>
    <mergeCell ref="A29:C29"/>
  </mergeCells>
  <phoneticPr fontId="0" type="noConversion"/>
  <pageMargins left="0.25" right="0.25" top="0.75" bottom="0.75" header="0.3" footer="0.3"/>
  <pageSetup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0"/>
  <sheetViews>
    <sheetView tabSelected="1" zoomScaleNormal="100" workbookViewId="0">
      <pane ySplit="7" topLeftCell="A17" activePane="bottomLeft" state="frozen"/>
      <selection pane="bottomLeft"/>
    </sheetView>
  </sheetViews>
  <sheetFormatPr defaultRowHeight="12.75" x14ac:dyDescent="0.2"/>
  <cols>
    <col min="2" max="2" width="8.28515625" customWidth="1"/>
    <col min="3" max="3" width="26.28515625" customWidth="1"/>
    <col min="4" max="4" width="11.28515625" customWidth="1"/>
    <col min="5" max="5" width="8.7109375" customWidth="1"/>
    <col min="6" max="6" width="8.5703125" customWidth="1"/>
    <col min="7" max="7" width="9.7109375" style="269" customWidth="1"/>
    <col min="8" max="8" width="9.7109375" customWidth="1"/>
    <col min="9" max="10" width="9.7109375" style="334" customWidth="1"/>
    <col min="11" max="11" width="8.5703125" customWidth="1"/>
    <col min="12" max="12" width="11" customWidth="1"/>
    <col min="13" max="13" width="9.28515625" customWidth="1"/>
    <col min="14" max="14" width="10.7109375" customWidth="1"/>
    <col min="15" max="15" width="8.7109375" customWidth="1"/>
    <col min="16" max="16" width="9.85546875" customWidth="1"/>
    <col min="17" max="17" width="7.85546875" customWidth="1"/>
  </cols>
  <sheetData>
    <row r="1" spans="1:19" x14ac:dyDescent="0.2">
      <c r="A1" s="1" t="str">
        <f>+'BUDGET SUMMARY'!A1</f>
        <v>Agency Name:  ENTER YOUR AGENCY NAME HERE</v>
      </c>
      <c r="R1" s="85"/>
      <c r="S1" s="85">
        <f ca="1">TODAY()</f>
        <v>45723</v>
      </c>
    </row>
    <row r="2" spans="1:19" x14ac:dyDescent="0.2">
      <c r="A2" s="1" t="str">
        <f>+'BUDGET SUMMARY'!A8</f>
        <v>Addendum #:   REQUEST FOR PROPOSAL</v>
      </c>
    </row>
    <row r="3" spans="1:19" ht="15.75" customHeight="1" x14ac:dyDescent="0.2">
      <c r="A3" s="484" t="s">
        <v>41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</row>
    <row r="4" spans="1:19" ht="12.75" customHeight="1" x14ac:dyDescent="0.2">
      <c r="A4" s="484"/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</row>
    <row r="5" spans="1:19" x14ac:dyDescent="0.2">
      <c r="A5" s="334"/>
      <c r="B5" s="334"/>
      <c r="C5" s="334"/>
      <c r="D5" s="334"/>
      <c r="E5" s="334"/>
      <c r="F5" s="334"/>
      <c r="G5" s="334"/>
      <c r="H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ht="15.75" customHeight="1" x14ac:dyDescent="0.2">
      <c r="A6" s="493" t="s">
        <v>91</v>
      </c>
      <c r="B6" s="494"/>
      <c r="C6" s="495"/>
      <c r="D6" s="491" t="s">
        <v>92</v>
      </c>
      <c r="E6" s="485" t="s">
        <v>147</v>
      </c>
      <c r="F6" s="491" t="s">
        <v>181</v>
      </c>
      <c r="G6" s="479" t="s">
        <v>156</v>
      </c>
      <c r="H6" s="480"/>
      <c r="I6" s="479" t="s">
        <v>157</v>
      </c>
      <c r="J6" s="480"/>
      <c r="K6" s="491" t="s">
        <v>182</v>
      </c>
      <c r="L6" s="485" t="s">
        <v>183</v>
      </c>
      <c r="M6" s="485" t="s">
        <v>184</v>
      </c>
      <c r="N6" s="485" t="s">
        <v>187</v>
      </c>
      <c r="O6" s="485" t="s">
        <v>185</v>
      </c>
      <c r="P6" s="485" t="s">
        <v>188</v>
      </c>
      <c r="Q6" s="485" t="s">
        <v>148</v>
      </c>
      <c r="R6" s="489" t="s">
        <v>87</v>
      </c>
      <c r="S6" s="487" t="s">
        <v>93</v>
      </c>
    </row>
    <row r="7" spans="1:19" ht="46.5" customHeight="1" x14ac:dyDescent="0.2">
      <c r="A7" s="496"/>
      <c r="B7" s="497"/>
      <c r="C7" s="498"/>
      <c r="D7" s="492"/>
      <c r="E7" s="486"/>
      <c r="F7" s="492"/>
      <c r="G7" s="149" t="s">
        <v>88</v>
      </c>
      <c r="H7" s="149" t="s">
        <v>89</v>
      </c>
      <c r="I7" s="149" t="s">
        <v>88</v>
      </c>
      <c r="J7" s="149" t="s">
        <v>89</v>
      </c>
      <c r="K7" s="492"/>
      <c r="L7" s="486"/>
      <c r="M7" s="486"/>
      <c r="N7" s="486"/>
      <c r="O7" s="486"/>
      <c r="P7" s="486"/>
      <c r="Q7" s="486"/>
      <c r="R7" s="490"/>
      <c r="S7" s="488"/>
    </row>
    <row r="8" spans="1:19" ht="46.5" customHeight="1" x14ac:dyDescent="0.2">
      <c r="A8" s="481" t="s">
        <v>170</v>
      </c>
      <c r="B8" s="482"/>
      <c r="C8" s="482"/>
      <c r="D8" s="482"/>
      <c r="E8" s="483"/>
      <c r="F8" s="148"/>
      <c r="G8" s="147"/>
      <c r="H8" s="147"/>
      <c r="I8" s="373"/>
      <c r="J8" s="373"/>
      <c r="K8" s="349"/>
      <c r="L8" s="349"/>
      <c r="M8" s="349"/>
      <c r="N8" s="349"/>
      <c r="O8" s="349"/>
      <c r="P8" s="349"/>
      <c r="Q8" s="349"/>
      <c r="R8" s="349"/>
      <c r="S8" s="349"/>
    </row>
    <row r="9" spans="1:19" ht="12.75" customHeight="1" x14ac:dyDescent="0.2">
      <c r="A9" s="391" t="str">
        <f>+'BUDGET '!B16</f>
        <v>COUNTY :   TRI-COUNTY REGION</v>
      </c>
      <c r="B9" s="121"/>
      <c r="C9" s="122"/>
      <c r="D9" s="358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4">
        <f t="shared" ref="S9:S35" si="0">SUM(D9:R9)</f>
        <v>0</v>
      </c>
    </row>
    <row r="10" spans="1:19" x14ac:dyDescent="0.2">
      <c r="A10" s="120">
        <f>+'BUDGET '!B17</f>
        <v>0</v>
      </c>
      <c r="B10" s="124"/>
      <c r="C10" s="125"/>
      <c r="D10" s="123"/>
      <c r="E10" s="123"/>
      <c r="F10" s="126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4">
        <f t="shared" si="0"/>
        <v>0</v>
      </c>
    </row>
    <row r="11" spans="1:19" x14ac:dyDescent="0.2">
      <c r="A11" s="120">
        <f>+'BUDGET '!B18</f>
        <v>0</v>
      </c>
      <c r="B11" s="124"/>
      <c r="C11" s="125"/>
      <c r="D11" s="123"/>
      <c r="E11" s="123"/>
      <c r="F11" s="126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4">
        <f t="shared" si="0"/>
        <v>0</v>
      </c>
    </row>
    <row r="12" spans="1:19" x14ac:dyDescent="0.2">
      <c r="A12" s="120">
        <f>+'BUDGET '!B19</f>
        <v>0</v>
      </c>
      <c r="B12" s="124"/>
      <c r="C12" s="125"/>
      <c r="D12" s="123"/>
      <c r="E12" s="123"/>
      <c r="F12" s="126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4">
        <f t="shared" si="0"/>
        <v>0</v>
      </c>
    </row>
    <row r="13" spans="1:19" x14ac:dyDescent="0.2">
      <c r="A13" s="120">
        <f>+'BUDGET '!B20</f>
        <v>0</v>
      </c>
      <c r="B13" s="124"/>
      <c r="C13" s="125"/>
      <c r="D13" s="123"/>
      <c r="E13" s="123"/>
      <c r="F13" s="126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4">
        <f t="shared" si="0"/>
        <v>0</v>
      </c>
    </row>
    <row r="14" spans="1:19" x14ac:dyDescent="0.2">
      <c r="A14" s="120">
        <f>+'BUDGET '!B21</f>
        <v>0</v>
      </c>
      <c r="B14" s="124"/>
      <c r="C14" s="125"/>
      <c r="D14" s="123"/>
      <c r="E14" s="123"/>
      <c r="F14" s="126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4">
        <f t="shared" si="0"/>
        <v>0</v>
      </c>
    </row>
    <row r="15" spans="1:19" x14ac:dyDescent="0.2">
      <c r="A15" s="120">
        <f>+'BUDGET '!B22</f>
        <v>0</v>
      </c>
      <c r="B15" s="124"/>
      <c r="C15" s="125"/>
      <c r="D15" s="123"/>
      <c r="E15" s="123"/>
      <c r="F15" s="126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4">
        <f t="shared" si="0"/>
        <v>0</v>
      </c>
    </row>
    <row r="16" spans="1:19" x14ac:dyDescent="0.2">
      <c r="A16" s="120">
        <f>+'BUDGET '!B23</f>
        <v>0</v>
      </c>
      <c r="B16" s="124"/>
      <c r="C16" s="125"/>
      <c r="D16" s="123"/>
      <c r="E16" s="123"/>
      <c r="F16" s="126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4">
        <f t="shared" si="0"/>
        <v>0</v>
      </c>
    </row>
    <row r="17" spans="1:19" x14ac:dyDescent="0.2">
      <c r="A17" s="120">
        <f>+'BUDGET '!B24</f>
        <v>0</v>
      </c>
      <c r="B17" s="124"/>
      <c r="C17" s="125"/>
      <c r="D17" s="123"/>
      <c r="E17" s="123"/>
      <c r="F17" s="126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4">
        <f t="shared" si="0"/>
        <v>0</v>
      </c>
    </row>
    <row r="18" spans="1:19" x14ac:dyDescent="0.2">
      <c r="A18" s="120">
        <f>+'BUDGET '!B25</f>
        <v>0</v>
      </c>
      <c r="B18" s="124"/>
      <c r="C18" s="125"/>
      <c r="D18" s="123"/>
      <c r="E18" s="123"/>
      <c r="F18" s="126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4">
        <f t="shared" si="0"/>
        <v>0</v>
      </c>
    </row>
    <row r="19" spans="1:19" x14ac:dyDescent="0.2">
      <c r="A19" s="120">
        <f>+'BUDGET '!B26</f>
        <v>0</v>
      </c>
      <c r="B19" s="124"/>
      <c r="C19" s="125"/>
      <c r="D19" s="123"/>
      <c r="E19" s="123"/>
      <c r="F19" s="126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4">
        <f t="shared" si="0"/>
        <v>0</v>
      </c>
    </row>
    <row r="20" spans="1:19" x14ac:dyDescent="0.2">
      <c r="A20" s="120">
        <f>+'BUDGET '!B27</f>
        <v>0</v>
      </c>
      <c r="B20" s="124"/>
      <c r="C20" s="125"/>
      <c r="D20" s="123"/>
      <c r="E20" s="123"/>
      <c r="F20" s="126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4">
        <f t="shared" si="0"/>
        <v>0</v>
      </c>
    </row>
    <row r="21" spans="1:19" x14ac:dyDescent="0.2">
      <c r="A21" s="355">
        <f>+'BUDGET '!B28</f>
        <v>0</v>
      </c>
      <c r="B21" s="362"/>
      <c r="C21" s="353"/>
      <c r="D21" s="356"/>
      <c r="E21" s="356"/>
      <c r="F21" s="355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63">
        <f t="shared" si="0"/>
        <v>0</v>
      </c>
    </row>
    <row r="22" spans="1:19" x14ac:dyDescent="0.2">
      <c r="A22" s="120">
        <f>+'BUDGET '!B29</f>
        <v>0</v>
      </c>
      <c r="B22" s="124"/>
      <c r="C22" s="125"/>
      <c r="D22" s="123"/>
      <c r="E22" s="123"/>
      <c r="F22" s="126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4">
        <f t="shared" si="0"/>
        <v>0</v>
      </c>
    </row>
    <row r="23" spans="1:19" x14ac:dyDescent="0.2">
      <c r="A23" s="120">
        <f>+'BUDGET '!B30</f>
        <v>0</v>
      </c>
      <c r="B23" s="124"/>
      <c r="C23" s="125"/>
      <c r="D23" s="123"/>
      <c r="E23" s="123"/>
      <c r="F23" s="126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4">
        <f t="shared" si="0"/>
        <v>0</v>
      </c>
    </row>
    <row r="24" spans="1:19" x14ac:dyDescent="0.2">
      <c r="A24" s="120">
        <f>+'BUDGET '!B31</f>
        <v>0</v>
      </c>
      <c r="B24" s="124"/>
      <c r="C24" s="125"/>
      <c r="D24" s="123"/>
      <c r="E24" s="123"/>
      <c r="F24" s="126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4">
        <f t="shared" si="0"/>
        <v>0</v>
      </c>
    </row>
    <row r="25" spans="1:19" s="269" customFormat="1" x14ac:dyDescent="0.2">
      <c r="A25" s="120">
        <f>+'BUDGET '!B32</f>
        <v>0</v>
      </c>
      <c r="B25" s="124"/>
      <c r="C25" s="125"/>
      <c r="D25" s="123"/>
      <c r="E25" s="123"/>
      <c r="F25" s="126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4">
        <f t="shared" si="0"/>
        <v>0</v>
      </c>
    </row>
    <row r="26" spans="1:19" s="269" customFormat="1" x14ac:dyDescent="0.2">
      <c r="A26" s="120">
        <f>+'BUDGET '!B33</f>
        <v>0</v>
      </c>
      <c r="B26" s="124"/>
      <c r="C26" s="125"/>
      <c r="D26" s="123"/>
      <c r="E26" s="123"/>
      <c r="F26" s="126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4">
        <f t="shared" si="0"/>
        <v>0</v>
      </c>
    </row>
    <row r="27" spans="1:19" s="269" customFormat="1" x14ac:dyDescent="0.2">
      <c r="A27" s="120">
        <f>+'BUDGET '!B34</f>
        <v>0</v>
      </c>
      <c r="B27" s="124"/>
      <c r="C27" s="125"/>
      <c r="D27" s="123"/>
      <c r="E27" s="123"/>
      <c r="F27" s="126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4">
        <f t="shared" si="0"/>
        <v>0</v>
      </c>
    </row>
    <row r="28" spans="1:19" s="334" customFormat="1" x14ac:dyDescent="0.2">
      <c r="A28" s="120">
        <f>+'BUDGET '!B35</f>
        <v>0</v>
      </c>
      <c r="B28" s="124"/>
      <c r="C28" s="125"/>
      <c r="D28" s="123"/>
      <c r="E28" s="123"/>
      <c r="F28" s="126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4">
        <f t="shared" si="0"/>
        <v>0</v>
      </c>
    </row>
    <row r="29" spans="1:19" s="334" customFormat="1" x14ac:dyDescent="0.2">
      <c r="A29" s="120">
        <f>+'BUDGET '!B36</f>
        <v>0</v>
      </c>
      <c r="B29" s="124"/>
      <c r="C29" s="125"/>
      <c r="D29" s="123"/>
      <c r="E29" s="123"/>
      <c r="F29" s="126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4">
        <f t="shared" si="0"/>
        <v>0</v>
      </c>
    </row>
    <row r="30" spans="1:19" s="334" customFormat="1" x14ac:dyDescent="0.2">
      <c r="A30" s="120">
        <f>+'BUDGET '!B37</f>
        <v>0</v>
      </c>
      <c r="B30" s="124"/>
      <c r="C30" s="125"/>
      <c r="D30" s="123"/>
      <c r="E30" s="123"/>
      <c r="F30" s="126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4">
        <f t="shared" si="0"/>
        <v>0</v>
      </c>
    </row>
    <row r="31" spans="1:19" s="269" customFormat="1" x14ac:dyDescent="0.2">
      <c r="A31" s="120">
        <f>+'BUDGET '!B38</f>
        <v>0</v>
      </c>
      <c r="B31" s="124"/>
      <c r="C31" s="125"/>
      <c r="D31" s="123"/>
      <c r="E31" s="123"/>
      <c r="F31" s="126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4">
        <f t="shared" si="0"/>
        <v>0</v>
      </c>
    </row>
    <row r="32" spans="1:19" s="269" customFormat="1" x14ac:dyDescent="0.2">
      <c r="A32" s="120">
        <f>+'BUDGET '!B40</f>
        <v>0</v>
      </c>
      <c r="B32" s="124"/>
      <c r="C32" s="125"/>
      <c r="D32" s="123"/>
      <c r="E32" s="123"/>
      <c r="F32" s="126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4">
        <f t="shared" si="0"/>
        <v>0</v>
      </c>
    </row>
    <row r="33" spans="1:19" s="269" customFormat="1" x14ac:dyDescent="0.2">
      <c r="A33" s="120">
        <f>+'BUDGET '!B41</f>
        <v>0</v>
      </c>
      <c r="B33" s="124"/>
      <c r="C33" s="125"/>
      <c r="D33" s="123"/>
      <c r="E33" s="123"/>
      <c r="F33" s="126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4">
        <f t="shared" si="0"/>
        <v>0</v>
      </c>
    </row>
    <row r="34" spans="1:19" ht="15.75" x14ac:dyDescent="0.25">
      <c r="A34" s="364" t="s">
        <v>161</v>
      </c>
      <c r="B34" s="365"/>
      <c r="C34" s="366"/>
      <c r="D34" s="150">
        <f>SUM(D10:D33)</f>
        <v>0</v>
      </c>
      <c r="E34" s="150">
        <f t="shared" ref="E34:R34" si="1">SUM(E10:E33)</f>
        <v>0</v>
      </c>
      <c r="F34" s="150">
        <f t="shared" si="1"/>
        <v>0</v>
      </c>
      <c r="G34" s="150">
        <f t="shared" si="1"/>
        <v>0</v>
      </c>
      <c r="H34" s="150">
        <f t="shared" si="1"/>
        <v>0</v>
      </c>
      <c r="I34" s="150">
        <f t="shared" si="1"/>
        <v>0</v>
      </c>
      <c r="J34" s="150">
        <f t="shared" si="1"/>
        <v>0</v>
      </c>
      <c r="K34" s="150">
        <f t="shared" si="1"/>
        <v>0</v>
      </c>
      <c r="L34" s="150">
        <f t="shared" si="1"/>
        <v>0</v>
      </c>
      <c r="M34" s="150">
        <f t="shared" si="1"/>
        <v>0</v>
      </c>
      <c r="N34" s="150">
        <f t="shared" si="1"/>
        <v>0</v>
      </c>
      <c r="O34" s="150">
        <f t="shared" si="1"/>
        <v>0</v>
      </c>
      <c r="P34" s="150">
        <f t="shared" si="1"/>
        <v>0</v>
      </c>
      <c r="Q34" s="150">
        <f t="shared" si="1"/>
        <v>0</v>
      </c>
      <c r="R34" s="150">
        <f t="shared" si="1"/>
        <v>0</v>
      </c>
      <c r="S34" s="151">
        <f t="shared" si="0"/>
        <v>0</v>
      </c>
    </row>
    <row r="35" spans="1:19" ht="15.75" x14ac:dyDescent="0.25">
      <c r="A35" s="367"/>
      <c r="B35" s="365" t="s">
        <v>162</v>
      </c>
      <c r="C35" s="368"/>
      <c r="D35" s="152">
        <f t="shared" ref="D35:R35" si="2">D34/40</f>
        <v>0</v>
      </c>
      <c r="E35" s="152">
        <f t="shared" si="2"/>
        <v>0</v>
      </c>
      <c r="F35" s="152">
        <f t="shared" si="2"/>
        <v>0</v>
      </c>
      <c r="G35" s="152">
        <f t="shared" si="2"/>
        <v>0</v>
      </c>
      <c r="H35" s="152">
        <f t="shared" si="2"/>
        <v>0</v>
      </c>
      <c r="I35" s="152">
        <f t="shared" si="2"/>
        <v>0</v>
      </c>
      <c r="J35" s="152">
        <f t="shared" si="2"/>
        <v>0</v>
      </c>
      <c r="K35" s="152">
        <f t="shared" si="2"/>
        <v>0</v>
      </c>
      <c r="L35" s="152">
        <f t="shared" si="2"/>
        <v>0</v>
      </c>
      <c r="M35" s="152">
        <f t="shared" si="2"/>
        <v>0</v>
      </c>
      <c r="N35" s="152">
        <f t="shared" si="2"/>
        <v>0</v>
      </c>
      <c r="O35" s="152">
        <f t="shared" si="2"/>
        <v>0</v>
      </c>
      <c r="P35" s="152">
        <f t="shared" si="2"/>
        <v>0</v>
      </c>
      <c r="Q35" s="152">
        <f t="shared" si="2"/>
        <v>0</v>
      </c>
      <c r="R35" s="152">
        <f t="shared" si="2"/>
        <v>0</v>
      </c>
      <c r="S35" s="151">
        <f t="shared" si="0"/>
        <v>0</v>
      </c>
    </row>
    <row r="36" spans="1:19" ht="15.75" x14ac:dyDescent="0.25">
      <c r="A36" s="153" t="s">
        <v>90</v>
      </c>
      <c r="B36" s="73" t="s">
        <v>94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6"/>
    </row>
    <row r="37" spans="1:19" x14ac:dyDescent="0.2">
      <c r="A37" s="153"/>
      <c r="B37" s="7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6"/>
    </row>
    <row r="38" spans="1:19" x14ac:dyDescent="0.2">
      <c r="A38" s="171" t="s">
        <v>149</v>
      </c>
      <c r="B38" s="334"/>
      <c r="C38" s="334"/>
      <c r="D38" s="334"/>
      <c r="E38" s="334"/>
      <c r="F38" s="334"/>
      <c r="G38" s="334"/>
      <c r="H38" s="334"/>
      <c r="K38" s="334"/>
      <c r="L38" s="334"/>
      <c r="M38" s="334"/>
      <c r="N38" s="334"/>
      <c r="O38" s="334"/>
      <c r="P38" s="334"/>
      <c r="Q38" s="334"/>
      <c r="R38" s="334"/>
      <c r="S38" s="334"/>
    </row>
    <row r="39" spans="1:19" x14ac:dyDescent="0.2">
      <c r="A39" s="265"/>
      <c r="B39" s="265"/>
      <c r="C39" s="334"/>
      <c r="D39" s="334"/>
      <c r="E39" s="334"/>
      <c r="F39" s="334"/>
      <c r="G39" s="334"/>
      <c r="H39" s="334"/>
      <c r="K39" s="334"/>
      <c r="L39" s="334"/>
      <c r="M39" s="334"/>
      <c r="N39" s="334"/>
      <c r="O39" s="334"/>
      <c r="P39" s="334"/>
      <c r="Q39" s="334"/>
      <c r="R39" s="334"/>
      <c r="S39" s="334"/>
    </row>
    <row r="40" spans="1:19" x14ac:dyDescent="0.2">
      <c r="A40" s="265"/>
      <c r="B40" s="265"/>
      <c r="C40" s="334"/>
      <c r="D40" s="334"/>
      <c r="E40" s="334"/>
      <c r="F40" s="334"/>
      <c r="G40" s="334"/>
      <c r="H40" s="334"/>
      <c r="K40" s="334"/>
      <c r="L40" s="334"/>
      <c r="M40" s="334"/>
      <c r="N40" s="334"/>
      <c r="O40" s="334"/>
      <c r="P40" s="334"/>
      <c r="Q40" s="334"/>
      <c r="R40" s="334"/>
      <c r="S40" s="334"/>
    </row>
  </sheetData>
  <protectedRanges>
    <protectedRange sqref="A6:B6 S6:S33 A7:C21 A22:K33 D8:K21 A34:S35 L9:R33" name="Staff Alloc sheet Data Entry_2_1_1"/>
    <protectedRange sqref="D7:J7 D6:R6" name="Staff Alloc sheet Data Entry_2_2"/>
  </protectedRanges>
  <mergeCells count="17">
    <mergeCell ref="G6:H6"/>
    <mergeCell ref="I6:J6"/>
    <mergeCell ref="A8:E8"/>
    <mergeCell ref="A3:S4"/>
    <mergeCell ref="L6:L7"/>
    <mergeCell ref="O6:O7"/>
    <mergeCell ref="S6:S7"/>
    <mergeCell ref="Q6:Q7"/>
    <mergeCell ref="R6:R7"/>
    <mergeCell ref="E6:E7"/>
    <mergeCell ref="D6:D7"/>
    <mergeCell ref="A6:C7"/>
    <mergeCell ref="P6:P7"/>
    <mergeCell ref="F6:F7"/>
    <mergeCell ref="K6:K7"/>
    <mergeCell ref="M6:M7"/>
    <mergeCell ref="N6:N7"/>
  </mergeCells>
  <phoneticPr fontId="0" type="noConversion"/>
  <pageMargins left="0.11" right="0.33" top="1" bottom="1" header="0.5" footer="0.5"/>
  <pageSetup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T177"/>
  <sheetViews>
    <sheetView workbookViewId="0">
      <pane xSplit="2" ySplit="5" topLeftCell="C21" activePane="bottomRight" state="frozen"/>
      <selection pane="topRight" activeCell="C1" sqref="C1"/>
      <selection pane="bottomLeft" activeCell="A7" sqref="A7"/>
      <selection pane="bottomRight" activeCell="E49" sqref="E49"/>
    </sheetView>
  </sheetViews>
  <sheetFormatPr defaultRowHeight="12.75" x14ac:dyDescent="0.2"/>
  <cols>
    <col min="1" max="1" width="3.42578125" customWidth="1"/>
    <col min="2" max="2" width="38.28515625" customWidth="1"/>
    <col min="3" max="3" width="7.85546875" style="18" customWidth="1"/>
    <col min="4" max="4" width="10.5703125" customWidth="1"/>
    <col min="5" max="5" width="11" customWidth="1"/>
    <col min="6" max="6" width="1.140625" customWidth="1"/>
  </cols>
  <sheetData>
    <row r="1" spans="1:98" ht="18.75" customHeight="1" x14ac:dyDescent="0.2">
      <c r="A1" s="1" t="str">
        <f>+'BUDGET '!A1</f>
        <v>Agency Name:  ENTER YOUR AGENCY NAME HERE</v>
      </c>
      <c r="E1" s="85">
        <f ca="1">TODAY()</f>
        <v>45723</v>
      </c>
      <c r="G1" s="171"/>
    </row>
    <row r="2" spans="1:98" ht="18.75" customHeight="1" x14ac:dyDescent="0.2">
      <c r="A2" s="1" t="str">
        <f>+'BUDGET '!A8</f>
        <v>Addendum #:   REQUEST FOR PROPOSAL</v>
      </c>
    </row>
    <row r="3" spans="1:98" ht="12.75" customHeight="1" x14ac:dyDescent="0.2"/>
    <row r="4" spans="1:98" ht="12.75" customHeight="1" thickBot="1" x14ac:dyDescent="0.25"/>
    <row r="5" spans="1:98" ht="15.75" thickTop="1" x14ac:dyDescent="0.25">
      <c r="A5" s="499" t="s">
        <v>19</v>
      </c>
      <c r="B5" s="500"/>
      <c r="C5" s="210" t="s">
        <v>8</v>
      </c>
      <c r="D5" s="210" t="s">
        <v>9</v>
      </c>
      <c r="E5" s="316" t="str">
        <f>+'BUDGET '!G14</f>
        <v xml:space="preserve"> PATH </v>
      </c>
      <c r="F5" s="209"/>
    </row>
    <row r="6" spans="1:98" ht="18.75" x14ac:dyDescent="0.3">
      <c r="A6" s="268" t="s">
        <v>158</v>
      </c>
      <c r="B6" s="216"/>
      <c r="C6" s="217"/>
      <c r="D6" s="30"/>
      <c r="E6" s="317"/>
      <c r="F6" s="142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</row>
    <row r="7" spans="1:98" x14ac:dyDescent="0.2">
      <c r="A7" s="138">
        <v>1</v>
      </c>
      <c r="B7" s="219" t="str">
        <f>+'BUDGET '!B16</f>
        <v>COUNTY :   TRI-COUNTY REGION</v>
      </c>
      <c r="C7" s="220"/>
      <c r="D7" s="30"/>
      <c r="E7" s="318"/>
      <c r="F7" s="142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</row>
    <row r="8" spans="1:98" x14ac:dyDescent="0.2">
      <c r="A8" s="138">
        <f>+A7+1</f>
        <v>2</v>
      </c>
      <c r="B8" s="219">
        <f>+'BUDGET '!B17</f>
        <v>0</v>
      </c>
      <c r="C8" s="220">
        <f>+'BUDGET '!C17</f>
        <v>0</v>
      </c>
      <c r="D8" s="270">
        <f t="shared" ref="D8:D31" si="0">SUM(E8:E8)</f>
        <v>0</v>
      </c>
      <c r="E8" s="318">
        <f>+'BUDGET '!S17</f>
        <v>0</v>
      </c>
      <c r="F8" s="142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</row>
    <row r="9" spans="1:98" x14ac:dyDescent="0.2">
      <c r="A9" s="138">
        <f t="shared" ref="A9:A36" si="1">+A8+1</f>
        <v>3</v>
      </c>
      <c r="B9" s="219">
        <f>+'BUDGET '!B18</f>
        <v>0</v>
      </c>
      <c r="C9" s="220">
        <f>+'BUDGET '!C18</f>
        <v>0</v>
      </c>
      <c r="D9" s="270">
        <f t="shared" si="0"/>
        <v>0</v>
      </c>
      <c r="E9" s="318">
        <f>+'BUDGET '!S18</f>
        <v>0</v>
      </c>
      <c r="F9" s="142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</row>
    <row r="10" spans="1:98" x14ac:dyDescent="0.2">
      <c r="A10" s="138">
        <f t="shared" si="1"/>
        <v>4</v>
      </c>
      <c r="B10" s="219">
        <f>+'BUDGET '!B19</f>
        <v>0</v>
      </c>
      <c r="C10" s="220">
        <f>+'BUDGET '!C19</f>
        <v>0</v>
      </c>
      <c r="D10" s="270">
        <f t="shared" si="0"/>
        <v>0</v>
      </c>
      <c r="E10" s="318">
        <f>+'BUDGET '!S19</f>
        <v>0</v>
      </c>
      <c r="F10" s="142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</row>
    <row r="11" spans="1:98" x14ac:dyDescent="0.2">
      <c r="A11" s="138">
        <f t="shared" si="1"/>
        <v>5</v>
      </c>
      <c r="B11" s="219">
        <f>+'BUDGET '!B20</f>
        <v>0</v>
      </c>
      <c r="C11" s="220">
        <f>+'BUDGET '!C20</f>
        <v>0</v>
      </c>
      <c r="D11" s="270">
        <f t="shared" si="0"/>
        <v>0</v>
      </c>
      <c r="E11" s="318">
        <f>+'BUDGET '!S20</f>
        <v>0</v>
      </c>
      <c r="F11" s="142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</row>
    <row r="12" spans="1:98" x14ac:dyDescent="0.2">
      <c r="A12" s="138">
        <f t="shared" si="1"/>
        <v>6</v>
      </c>
      <c r="B12" s="219">
        <f>+'BUDGET '!B21</f>
        <v>0</v>
      </c>
      <c r="C12" s="220">
        <f>+'BUDGET '!C21</f>
        <v>0</v>
      </c>
      <c r="D12" s="270">
        <f t="shared" si="0"/>
        <v>0</v>
      </c>
      <c r="E12" s="318">
        <f>+'BUDGET '!S21</f>
        <v>0</v>
      </c>
      <c r="F12" s="142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</row>
    <row r="13" spans="1:98" x14ac:dyDescent="0.2">
      <c r="A13" s="138">
        <f t="shared" si="1"/>
        <v>7</v>
      </c>
      <c r="B13" s="219">
        <f>+'BUDGET '!B22</f>
        <v>0</v>
      </c>
      <c r="C13" s="220">
        <f>+'BUDGET '!C22</f>
        <v>0</v>
      </c>
      <c r="D13" s="270">
        <f t="shared" si="0"/>
        <v>0</v>
      </c>
      <c r="E13" s="318">
        <f>+'BUDGET '!S22</f>
        <v>0</v>
      </c>
      <c r="F13" s="142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</row>
    <row r="14" spans="1:98" x14ac:dyDescent="0.2">
      <c r="A14" s="138">
        <f t="shared" si="1"/>
        <v>8</v>
      </c>
      <c r="B14" s="219">
        <f>+'BUDGET '!B23</f>
        <v>0</v>
      </c>
      <c r="C14" s="220">
        <f>+'BUDGET '!C23</f>
        <v>0</v>
      </c>
      <c r="D14" s="270">
        <f t="shared" si="0"/>
        <v>0</v>
      </c>
      <c r="E14" s="318">
        <f>+'BUDGET '!S23</f>
        <v>0</v>
      </c>
      <c r="F14" s="142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</row>
    <row r="15" spans="1:98" x14ac:dyDescent="0.2">
      <c r="A15" s="138">
        <f t="shared" si="1"/>
        <v>9</v>
      </c>
      <c r="B15" s="219">
        <f>+'BUDGET '!B24</f>
        <v>0</v>
      </c>
      <c r="C15" s="220">
        <f>+'BUDGET '!C24</f>
        <v>0</v>
      </c>
      <c r="D15" s="270">
        <f t="shared" si="0"/>
        <v>0</v>
      </c>
      <c r="E15" s="318">
        <f>+'BUDGET '!S24</f>
        <v>0</v>
      </c>
      <c r="F15" s="142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</row>
    <row r="16" spans="1:98" x14ac:dyDescent="0.2">
      <c r="A16" s="138">
        <f t="shared" si="1"/>
        <v>10</v>
      </c>
      <c r="B16" s="219">
        <f>+'BUDGET '!B25</f>
        <v>0</v>
      </c>
      <c r="C16" s="220">
        <f>+'BUDGET '!C25</f>
        <v>0</v>
      </c>
      <c r="D16" s="270">
        <f t="shared" si="0"/>
        <v>0</v>
      </c>
      <c r="E16" s="318">
        <f>+'BUDGET '!S25</f>
        <v>0</v>
      </c>
      <c r="F16" s="142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</row>
    <row r="17" spans="1:98" x14ac:dyDescent="0.2">
      <c r="A17" s="138">
        <f t="shared" si="1"/>
        <v>11</v>
      </c>
      <c r="B17" s="219">
        <f>+'BUDGET '!B26</f>
        <v>0</v>
      </c>
      <c r="C17" s="220">
        <f>+'BUDGET '!C26</f>
        <v>0</v>
      </c>
      <c r="D17" s="270">
        <f t="shared" si="0"/>
        <v>0</v>
      </c>
      <c r="E17" s="318">
        <f>+'BUDGET '!S26</f>
        <v>0</v>
      </c>
      <c r="F17" s="142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</row>
    <row r="18" spans="1:98" x14ac:dyDescent="0.2">
      <c r="A18" s="138">
        <f t="shared" si="1"/>
        <v>12</v>
      </c>
      <c r="B18" s="219">
        <f>+'BUDGET '!B27</f>
        <v>0</v>
      </c>
      <c r="C18" s="220">
        <f>+'BUDGET '!C27</f>
        <v>0</v>
      </c>
      <c r="D18" s="270">
        <f t="shared" si="0"/>
        <v>0</v>
      </c>
      <c r="E18" s="318">
        <f>+'BUDGET '!S27</f>
        <v>0</v>
      </c>
      <c r="F18" s="142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</row>
    <row r="19" spans="1:98" x14ac:dyDescent="0.2">
      <c r="A19" s="138">
        <f t="shared" si="1"/>
        <v>13</v>
      </c>
      <c r="B19" s="219">
        <f>+'BUDGET '!B28</f>
        <v>0</v>
      </c>
      <c r="C19" s="220">
        <f>+'BUDGET '!C28</f>
        <v>0</v>
      </c>
      <c r="D19" s="270">
        <f t="shared" si="0"/>
        <v>0</v>
      </c>
      <c r="E19" s="318">
        <f>+'BUDGET '!S28</f>
        <v>0</v>
      </c>
      <c r="F19" s="142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8"/>
      <c r="BV19" s="218"/>
      <c r="BW19" s="218"/>
      <c r="BX19" s="218"/>
      <c r="BY19" s="218"/>
      <c r="BZ19" s="218"/>
      <c r="CA19" s="218"/>
      <c r="CB19" s="218"/>
      <c r="CC19" s="218"/>
      <c r="CD19" s="218"/>
      <c r="CE19" s="218"/>
      <c r="CF19" s="218"/>
      <c r="CG19" s="218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</row>
    <row r="20" spans="1:98" x14ac:dyDescent="0.2">
      <c r="A20" s="138">
        <f t="shared" si="1"/>
        <v>14</v>
      </c>
      <c r="B20" s="219">
        <f>+'BUDGET '!B29</f>
        <v>0</v>
      </c>
      <c r="C20" s="220">
        <f>+'BUDGET '!C29</f>
        <v>0</v>
      </c>
      <c r="D20" s="270">
        <f t="shared" si="0"/>
        <v>0</v>
      </c>
      <c r="E20" s="318">
        <f>+'BUDGET '!S29</f>
        <v>0</v>
      </c>
      <c r="F20" s="142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/>
      <c r="BU20" s="218"/>
      <c r="BV20" s="218"/>
      <c r="BW20" s="218"/>
      <c r="BX20" s="218"/>
      <c r="BY20" s="218"/>
      <c r="BZ20" s="218"/>
      <c r="CA20" s="218"/>
      <c r="CB20" s="218"/>
      <c r="CC20" s="218"/>
      <c r="CD20" s="218"/>
      <c r="CE20" s="218"/>
      <c r="CF20" s="218"/>
      <c r="CG20" s="218"/>
      <c r="CH20" s="218"/>
      <c r="CI20" s="218"/>
      <c r="CJ20" s="218"/>
      <c r="CK20" s="218"/>
      <c r="CL20" s="218"/>
      <c r="CM20" s="218"/>
      <c r="CN20" s="218"/>
      <c r="CO20" s="218"/>
      <c r="CP20" s="218"/>
      <c r="CQ20" s="218"/>
      <c r="CR20" s="218"/>
      <c r="CS20" s="218"/>
      <c r="CT20" s="218"/>
    </row>
    <row r="21" spans="1:98" x14ac:dyDescent="0.2">
      <c r="A21" s="138">
        <f t="shared" si="1"/>
        <v>15</v>
      </c>
      <c r="B21" s="219">
        <f>+'BUDGET '!B30</f>
        <v>0</v>
      </c>
      <c r="C21" s="220">
        <f>+'BUDGET '!C30</f>
        <v>0</v>
      </c>
      <c r="D21" s="270">
        <f t="shared" si="0"/>
        <v>0</v>
      </c>
      <c r="E21" s="318">
        <f>+'BUDGET '!S30</f>
        <v>0</v>
      </c>
      <c r="F21" s="142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218"/>
      <c r="CD21" s="218"/>
      <c r="CE21" s="218"/>
      <c r="CF21" s="218"/>
      <c r="CG21" s="218"/>
      <c r="CH21" s="218"/>
      <c r="CI21" s="218"/>
      <c r="CJ21" s="218"/>
      <c r="CK21" s="218"/>
      <c r="CL21" s="218"/>
      <c r="CM21" s="218"/>
      <c r="CN21" s="218"/>
      <c r="CO21" s="218"/>
      <c r="CP21" s="218"/>
      <c r="CQ21" s="218"/>
      <c r="CR21" s="218"/>
      <c r="CS21" s="218"/>
      <c r="CT21" s="218"/>
    </row>
    <row r="22" spans="1:98" x14ac:dyDescent="0.2">
      <c r="A22" s="138">
        <f t="shared" si="1"/>
        <v>16</v>
      </c>
      <c r="B22" s="219">
        <f>+'BUDGET '!B31</f>
        <v>0</v>
      </c>
      <c r="C22" s="220">
        <f>+'BUDGET '!C31</f>
        <v>0</v>
      </c>
      <c r="D22" s="270">
        <f t="shared" si="0"/>
        <v>0</v>
      </c>
      <c r="E22" s="318">
        <f>+'BUDGET '!S31</f>
        <v>0</v>
      </c>
      <c r="F22" s="142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18"/>
      <c r="BS22" s="218"/>
      <c r="BT22" s="218"/>
      <c r="BU22" s="218"/>
      <c r="BV22" s="218"/>
      <c r="BW22" s="218"/>
      <c r="BX22" s="218"/>
      <c r="BY22" s="218"/>
      <c r="BZ22" s="218"/>
      <c r="CA22" s="218"/>
      <c r="CB22" s="218"/>
      <c r="CC22" s="218"/>
      <c r="CD22" s="218"/>
      <c r="CE22" s="218"/>
      <c r="CF22" s="218"/>
      <c r="CG22" s="218"/>
      <c r="CH22" s="218"/>
      <c r="CI22" s="218"/>
      <c r="CJ22" s="218"/>
      <c r="CK22" s="218"/>
      <c r="CL22" s="218"/>
      <c r="CM22" s="218"/>
      <c r="CN22" s="218"/>
      <c r="CO22" s="218"/>
      <c r="CP22" s="218"/>
      <c r="CQ22" s="218"/>
      <c r="CR22" s="218"/>
      <c r="CS22" s="218"/>
      <c r="CT22" s="218"/>
    </row>
    <row r="23" spans="1:98" s="269" customFormat="1" x14ac:dyDescent="0.2">
      <c r="A23" s="138">
        <f t="shared" si="1"/>
        <v>17</v>
      </c>
      <c r="B23" s="219">
        <f>+'BUDGET '!B32</f>
        <v>0</v>
      </c>
      <c r="C23" s="220">
        <f>+'BUDGET '!C32</f>
        <v>0</v>
      </c>
      <c r="D23" s="270">
        <f t="shared" si="0"/>
        <v>0</v>
      </c>
      <c r="E23" s="318">
        <f>+'BUDGET '!S32</f>
        <v>0</v>
      </c>
      <c r="F23" s="142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1"/>
      <c r="BW23" s="271"/>
      <c r="BX23" s="271"/>
      <c r="BY23" s="271"/>
      <c r="BZ23" s="271"/>
      <c r="CA23" s="271"/>
      <c r="CB23" s="271"/>
      <c r="CC23" s="271"/>
      <c r="CD23" s="271"/>
      <c r="CE23" s="271"/>
      <c r="CF23" s="271"/>
      <c r="CG23" s="271"/>
      <c r="CH23" s="271"/>
      <c r="CI23" s="271"/>
      <c r="CJ23" s="271"/>
      <c r="CK23" s="271"/>
      <c r="CL23" s="271"/>
      <c r="CM23" s="271"/>
      <c r="CN23" s="271"/>
      <c r="CO23" s="271"/>
      <c r="CP23" s="271"/>
      <c r="CQ23" s="271"/>
      <c r="CR23" s="271"/>
      <c r="CS23" s="271"/>
      <c r="CT23" s="271"/>
    </row>
    <row r="24" spans="1:98" s="269" customFormat="1" x14ac:dyDescent="0.2">
      <c r="A24" s="138">
        <f t="shared" si="1"/>
        <v>18</v>
      </c>
      <c r="B24" s="219">
        <f>+'BUDGET '!B33</f>
        <v>0</v>
      </c>
      <c r="C24" s="220">
        <f>+'BUDGET '!C33</f>
        <v>0</v>
      </c>
      <c r="D24" s="270">
        <f t="shared" si="0"/>
        <v>0</v>
      </c>
      <c r="E24" s="318">
        <f>+'BUDGET '!S33</f>
        <v>0</v>
      </c>
      <c r="F24" s="142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1"/>
      <c r="BF24" s="271"/>
      <c r="BG24" s="271"/>
      <c r="BH24" s="271"/>
      <c r="BI24" s="271"/>
      <c r="BJ24" s="271"/>
      <c r="BK24" s="271"/>
      <c r="BL24" s="271"/>
      <c r="BM24" s="271"/>
      <c r="BN24" s="271"/>
      <c r="BO24" s="271"/>
      <c r="BP24" s="271"/>
      <c r="BQ24" s="271"/>
      <c r="BR24" s="271"/>
      <c r="BS24" s="271"/>
      <c r="BT24" s="271"/>
      <c r="BU24" s="271"/>
      <c r="BV24" s="271"/>
      <c r="BW24" s="271"/>
      <c r="BX24" s="271"/>
      <c r="BY24" s="271"/>
      <c r="BZ24" s="271"/>
      <c r="CA24" s="271"/>
      <c r="CB24" s="271"/>
      <c r="CC24" s="271"/>
      <c r="CD24" s="271"/>
      <c r="CE24" s="271"/>
      <c r="CF24" s="271"/>
      <c r="CG24" s="271"/>
      <c r="CH24" s="271"/>
      <c r="CI24" s="271"/>
      <c r="CJ24" s="271"/>
      <c r="CK24" s="271"/>
      <c r="CL24" s="271"/>
      <c r="CM24" s="271"/>
      <c r="CN24" s="271"/>
      <c r="CO24" s="271"/>
      <c r="CP24" s="271"/>
      <c r="CQ24" s="271"/>
      <c r="CR24" s="271"/>
      <c r="CS24" s="271"/>
      <c r="CT24" s="271"/>
    </row>
    <row r="25" spans="1:98" s="269" customFormat="1" x14ac:dyDescent="0.2">
      <c r="A25" s="138">
        <f t="shared" si="1"/>
        <v>19</v>
      </c>
      <c r="B25" s="219">
        <f>+'BUDGET '!B34</f>
        <v>0</v>
      </c>
      <c r="C25" s="220">
        <f>+'BUDGET '!C34</f>
        <v>0</v>
      </c>
      <c r="D25" s="270">
        <f t="shared" si="0"/>
        <v>0</v>
      </c>
      <c r="E25" s="318">
        <f>+'BUDGET '!S34</f>
        <v>0</v>
      </c>
      <c r="F25" s="142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71"/>
      <c r="BF25" s="271"/>
      <c r="BG25" s="271"/>
      <c r="BH25" s="271"/>
      <c r="BI25" s="271"/>
      <c r="BJ25" s="271"/>
      <c r="BK25" s="271"/>
      <c r="BL25" s="271"/>
      <c r="BM25" s="271"/>
      <c r="BN25" s="271"/>
      <c r="BO25" s="271"/>
      <c r="BP25" s="271"/>
      <c r="BQ25" s="271"/>
      <c r="BR25" s="271"/>
      <c r="BS25" s="271"/>
      <c r="BT25" s="271"/>
      <c r="BU25" s="271"/>
      <c r="BV25" s="271"/>
      <c r="BW25" s="271"/>
      <c r="BX25" s="271"/>
      <c r="BY25" s="271"/>
      <c r="BZ25" s="271"/>
      <c r="CA25" s="271"/>
      <c r="CB25" s="271"/>
      <c r="CC25" s="271"/>
      <c r="CD25" s="271"/>
      <c r="CE25" s="271"/>
      <c r="CF25" s="271"/>
      <c r="CG25" s="271"/>
      <c r="CH25" s="271"/>
      <c r="CI25" s="271"/>
      <c r="CJ25" s="271"/>
      <c r="CK25" s="271"/>
      <c r="CL25" s="271"/>
      <c r="CM25" s="271"/>
      <c r="CN25" s="271"/>
      <c r="CO25" s="271"/>
      <c r="CP25" s="271"/>
      <c r="CQ25" s="271"/>
      <c r="CR25" s="271"/>
      <c r="CS25" s="271"/>
      <c r="CT25" s="271"/>
    </row>
    <row r="26" spans="1:98" s="269" customFormat="1" x14ac:dyDescent="0.2">
      <c r="A26" s="138">
        <f t="shared" si="1"/>
        <v>20</v>
      </c>
      <c r="B26" s="219">
        <f>+'BUDGET '!B35</f>
        <v>0</v>
      </c>
      <c r="C26" s="220">
        <f>+'BUDGET '!C35</f>
        <v>0</v>
      </c>
      <c r="D26" s="270">
        <f t="shared" si="0"/>
        <v>0</v>
      </c>
      <c r="E26" s="318">
        <f>+'BUDGET '!S35</f>
        <v>0</v>
      </c>
      <c r="F26" s="142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271"/>
      <c r="CL26" s="271"/>
      <c r="CM26" s="271"/>
      <c r="CN26" s="271"/>
      <c r="CO26" s="271"/>
      <c r="CP26" s="271"/>
      <c r="CQ26" s="271"/>
      <c r="CR26" s="271"/>
      <c r="CS26" s="271"/>
      <c r="CT26" s="271"/>
    </row>
    <row r="27" spans="1:98" s="269" customFormat="1" x14ac:dyDescent="0.2">
      <c r="A27" s="138">
        <f t="shared" si="1"/>
        <v>21</v>
      </c>
      <c r="B27" s="219">
        <f>+'BUDGET '!B36</f>
        <v>0</v>
      </c>
      <c r="C27" s="220">
        <f>+'BUDGET '!C36</f>
        <v>0</v>
      </c>
      <c r="D27" s="270">
        <f t="shared" si="0"/>
        <v>0</v>
      </c>
      <c r="E27" s="318">
        <f>+'BUDGET '!S36</f>
        <v>0</v>
      </c>
      <c r="F27" s="142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1"/>
      <c r="BK27" s="271"/>
      <c r="BL27" s="271"/>
      <c r="BM27" s="271"/>
      <c r="BN27" s="271"/>
      <c r="BO27" s="271"/>
      <c r="BP27" s="271"/>
      <c r="BQ27" s="271"/>
      <c r="BR27" s="271"/>
      <c r="BS27" s="271"/>
      <c r="BT27" s="271"/>
      <c r="BU27" s="271"/>
      <c r="BV27" s="271"/>
      <c r="BW27" s="271"/>
      <c r="BX27" s="271"/>
      <c r="BY27" s="271"/>
      <c r="BZ27" s="271"/>
      <c r="CA27" s="271"/>
      <c r="CB27" s="271"/>
      <c r="CC27" s="271"/>
      <c r="CD27" s="271"/>
      <c r="CE27" s="271"/>
      <c r="CF27" s="271"/>
      <c r="CG27" s="271"/>
      <c r="CH27" s="271"/>
      <c r="CI27" s="271"/>
      <c r="CJ27" s="271"/>
      <c r="CK27" s="271"/>
      <c r="CL27" s="271"/>
      <c r="CM27" s="271"/>
      <c r="CN27" s="271"/>
      <c r="CO27" s="271"/>
      <c r="CP27" s="271"/>
      <c r="CQ27" s="271"/>
      <c r="CR27" s="271"/>
      <c r="CS27" s="271"/>
      <c r="CT27" s="271"/>
    </row>
    <row r="28" spans="1:98" s="269" customFormat="1" x14ac:dyDescent="0.2">
      <c r="A28" s="138">
        <f t="shared" si="1"/>
        <v>22</v>
      </c>
      <c r="B28" s="219">
        <f>+'BUDGET '!B37</f>
        <v>0</v>
      </c>
      <c r="C28" s="220">
        <f>+'BUDGET '!C37</f>
        <v>0</v>
      </c>
      <c r="D28" s="270">
        <f t="shared" si="0"/>
        <v>0</v>
      </c>
      <c r="E28" s="318">
        <f>+'BUDGET '!S37</f>
        <v>0</v>
      </c>
      <c r="F28" s="142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1"/>
      <c r="BJ28" s="271"/>
      <c r="BK28" s="271"/>
      <c r="BL28" s="271"/>
      <c r="BM28" s="271"/>
      <c r="BN28" s="271"/>
      <c r="BO28" s="271"/>
      <c r="BP28" s="271"/>
      <c r="BQ28" s="271"/>
      <c r="BR28" s="271"/>
      <c r="BS28" s="271"/>
      <c r="BT28" s="271"/>
      <c r="BU28" s="271"/>
      <c r="BV28" s="271"/>
      <c r="BW28" s="271"/>
      <c r="BX28" s="271"/>
      <c r="BY28" s="271"/>
      <c r="BZ28" s="271"/>
      <c r="CA28" s="271"/>
      <c r="CB28" s="271"/>
      <c r="CC28" s="271"/>
      <c r="CD28" s="271"/>
      <c r="CE28" s="271"/>
      <c r="CF28" s="271"/>
      <c r="CG28" s="271"/>
      <c r="CH28" s="271"/>
      <c r="CI28" s="271"/>
      <c r="CJ28" s="271"/>
      <c r="CK28" s="271"/>
      <c r="CL28" s="271"/>
      <c r="CM28" s="271"/>
      <c r="CN28" s="271"/>
      <c r="CO28" s="271"/>
      <c r="CP28" s="271"/>
      <c r="CQ28" s="271"/>
      <c r="CR28" s="271"/>
      <c r="CS28" s="271"/>
      <c r="CT28" s="271"/>
    </row>
    <row r="29" spans="1:98" s="269" customFormat="1" x14ac:dyDescent="0.2">
      <c r="A29" s="138">
        <f t="shared" si="1"/>
        <v>23</v>
      </c>
      <c r="B29" s="219">
        <f>+'BUDGET '!B38</f>
        <v>0</v>
      </c>
      <c r="C29" s="220">
        <f>+'BUDGET '!C38</f>
        <v>0</v>
      </c>
      <c r="D29" s="270">
        <f t="shared" si="0"/>
        <v>0</v>
      </c>
      <c r="E29" s="318">
        <f>+'BUDGET '!S38</f>
        <v>0</v>
      </c>
      <c r="F29" s="142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271"/>
      <c r="AR29" s="271"/>
      <c r="AS29" s="271"/>
      <c r="AT29" s="271"/>
      <c r="AU29" s="271"/>
      <c r="AV29" s="271"/>
      <c r="AW29" s="271"/>
      <c r="AX29" s="271"/>
      <c r="AY29" s="271"/>
      <c r="AZ29" s="271"/>
      <c r="BA29" s="271"/>
      <c r="BB29" s="271"/>
      <c r="BC29" s="271"/>
      <c r="BD29" s="271"/>
      <c r="BE29" s="271"/>
      <c r="BF29" s="271"/>
      <c r="BG29" s="271"/>
      <c r="BH29" s="271"/>
      <c r="BI29" s="271"/>
      <c r="BJ29" s="271"/>
      <c r="BK29" s="271"/>
      <c r="BL29" s="271"/>
      <c r="BM29" s="271"/>
      <c r="BN29" s="271"/>
      <c r="BO29" s="271"/>
      <c r="BP29" s="271"/>
      <c r="BQ29" s="271"/>
      <c r="BR29" s="271"/>
      <c r="BS29" s="271"/>
      <c r="BT29" s="271"/>
      <c r="BU29" s="271"/>
      <c r="BV29" s="271"/>
      <c r="BW29" s="271"/>
      <c r="BX29" s="271"/>
      <c r="BY29" s="271"/>
      <c r="BZ29" s="271"/>
      <c r="CA29" s="271"/>
      <c r="CB29" s="271"/>
      <c r="CC29" s="271"/>
      <c r="CD29" s="271"/>
      <c r="CE29" s="271"/>
      <c r="CF29" s="271"/>
      <c r="CG29" s="271"/>
      <c r="CH29" s="271"/>
      <c r="CI29" s="271"/>
      <c r="CJ29" s="271"/>
      <c r="CK29" s="271"/>
      <c r="CL29" s="271"/>
      <c r="CM29" s="271"/>
      <c r="CN29" s="271"/>
      <c r="CO29" s="271"/>
      <c r="CP29" s="271"/>
      <c r="CQ29" s="271"/>
      <c r="CR29" s="271"/>
      <c r="CS29" s="271"/>
      <c r="CT29" s="271"/>
    </row>
    <row r="30" spans="1:98" s="334" customFormat="1" x14ac:dyDescent="0.2">
      <c r="A30" s="138">
        <f t="shared" si="1"/>
        <v>24</v>
      </c>
      <c r="B30" s="219">
        <f>+'BUDGET '!B40</f>
        <v>0</v>
      </c>
      <c r="C30" s="220">
        <f>+'BUDGET '!C40</f>
        <v>0</v>
      </c>
      <c r="D30" s="270"/>
      <c r="E30" s="318">
        <f>+'BUDGET '!S40</f>
        <v>0</v>
      </c>
      <c r="F30" s="142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71"/>
      <c r="BJ30" s="271"/>
      <c r="BK30" s="271"/>
      <c r="BL30" s="271"/>
      <c r="BM30" s="271"/>
      <c r="BN30" s="271"/>
      <c r="BO30" s="271"/>
      <c r="BP30" s="271"/>
      <c r="BQ30" s="271"/>
      <c r="BR30" s="271"/>
      <c r="BS30" s="271"/>
      <c r="BT30" s="271"/>
      <c r="BU30" s="271"/>
      <c r="BV30" s="271"/>
      <c r="BW30" s="271"/>
      <c r="BX30" s="271"/>
      <c r="BY30" s="271"/>
      <c r="BZ30" s="271"/>
      <c r="CA30" s="271"/>
      <c r="CB30" s="271"/>
      <c r="CC30" s="271"/>
      <c r="CD30" s="271"/>
      <c r="CE30" s="271"/>
      <c r="CF30" s="271"/>
      <c r="CG30" s="271"/>
      <c r="CH30" s="271"/>
      <c r="CI30" s="271"/>
      <c r="CJ30" s="271"/>
      <c r="CK30" s="271"/>
      <c r="CL30" s="271"/>
      <c r="CM30" s="271"/>
      <c r="CN30" s="271"/>
      <c r="CO30" s="271"/>
      <c r="CP30" s="271"/>
      <c r="CQ30" s="271"/>
      <c r="CR30" s="271"/>
      <c r="CS30" s="271"/>
      <c r="CT30" s="271"/>
    </row>
    <row r="31" spans="1:98" x14ac:dyDescent="0.2">
      <c r="A31" s="138">
        <f t="shared" si="1"/>
        <v>25</v>
      </c>
      <c r="B31" s="219">
        <f>+'BUDGET '!B41</f>
        <v>0</v>
      </c>
      <c r="C31" s="220">
        <f>+'BUDGET '!C41</f>
        <v>0</v>
      </c>
      <c r="D31" s="270">
        <f t="shared" si="0"/>
        <v>0</v>
      </c>
      <c r="E31" s="318">
        <f>+'BUDGET '!S41</f>
        <v>0</v>
      </c>
      <c r="F31" s="142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218"/>
      <c r="CK31" s="218"/>
      <c r="CL31" s="218"/>
      <c r="CM31" s="218"/>
      <c r="CN31" s="218"/>
      <c r="CO31" s="218"/>
      <c r="CP31" s="218"/>
      <c r="CQ31" s="218"/>
      <c r="CR31" s="218"/>
      <c r="CS31" s="218"/>
      <c r="CT31" s="218"/>
    </row>
    <row r="32" spans="1:98" x14ac:dyDescent="0.2">
      <c r="A32" s="138">
        <f t="shared" si="1"/>
        <v>26</v>
      </c>
      <c r="B32" s="389" t="s">
        <v>159</v>
      </c>
      <c r="C32" s="221"/>
      <c r="D32" s="30">
        <f t="shared" ref="D32" si="2">SUM(E32:E32)</f>
        <v>0</v>
      </c>
      <c r="E32" s="318">
        <f>+'BUDGET '!S53</f>
        <v>0</v>
      </c>
      <c r="F32" s="142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</row>
    <row r="33" spans="1:98" x14ac:dyDescent="0.2">
      <c r="A33" s="138">
        <f t="shared" si="1"/>
        <v>27</v>
      </c>
      <c r="B33" s="4"/>
      <c r="C33" s="221"/>
      <c r="D33" s="30"/>
      <c r="E33" s="317"/>
      <c r="F33" s="142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8"/>
      <c r="CD33" s="218"/>
      <c r="CE33" s="218"/>
      <c r="CF33" s="218"/>
      <c r="CG33" s="218"/>
      <c r="CH33" s="218"/>
      <c r="CI33" s="218"/>
      <c r="CJ33" s="218"/>
      <c r="CK33" s="218"/>
      <c r="CL33" s="218"/>
      <c r="CM33" s="218"/>
      <c r="CN33" s="218"/>
      <c r="CO33" s="218"/>
      <c r="CP33" s="218"/>
      <c r="CQ33" s="218"/>
      <c r="CR33" s="218"/>
      <c r="CS33" s="218"/>
      <c r="CT33" s="218"/>
    </row>
    <row r="34" spans="1:98" ht="15" x14ac:dyDescent="0.25">
      <c r="A34" s="138">
        <f t="shared" si="1"/>
        <v>28</v>
      </c>
      <c r="B34" s="222" t="s">
        <v>117</v>
      </c>
      <c r="C34" s="223"/>
      <c r="D34" s="30">
        <f>SUM(D6:D33)</f>
        <v>0</v>
      </c>
      <c r="E34" s="317">
        <f>SUM(E6:E33)</f>
        <v>0</v>
      </c>
      <c r="F34" s="142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8"/>
      <c r="CD34" s="218"/>
      <c r="CE34" s="218"/>
      <c r="CF34" s="218"/>
      <c r="CG34" s="218"/>
      <c r="CH34" s="218"/>
      <c r="CI34" s="218"/>
      <c r="CJ34" s="218"/>
      <c r="CK34" s="218"/>
      <c r="CL34" s="218"/>
      <c r="CM34" s="218"/>
      <c r="CN34" s="218"/>
      <c r="CO34" s="218"/>
      <c r="CP34" s="218"/>
      <c r="CQ34" s="218"/>
      <c r="CR34" s="218"/>
      <c r="CS34" s="218"/>
      <c r="CT34" s="218"/>
    </row>
    <row r="35" spans="1:98" ht="15" x14ac:dyDescent="0.25">
      <c r="A35" s="138">
        <f t="shared" si="1"/>
        <v>29</v>
      </c>
      <c r="B35" s="222"/>
      <c r="C35" s="223"/>
      <c r="D35" s="30"/>
      <c r="E35" s="317"/>
      <c r="F35" s="142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218"/>
      <c r="CA35" s="218"/>
      <c r="CB35" s="218"/>
      <c r="CC35" s="218"/>
      <c r="CD35" s="218"/>
      <c r="CE35" s="218"/>
      <c r="CF35" s="218"/>
      <c r="CG35" s="218"/>
      <c r="CH35" s="218"/>
      <c r="CI35" s="218"/>
      <c r="CJ35" s="218"/>
      <c r="CK35" s="218"/>
      <c r="CL35" s="218"/>
      <c r="CM35" s="218"/>
      <c r="CN35" s="218"/>
      <c r="CO35" s="218"/>
      <c r="CP35" s="218"/>
      <c r="CQ35" s="218"/>
      <c r="CR35" s="218"/>
      <c r="CS35" s="218"/>
      <c r="CT35" s="218"/>
    </row>
    <row r="36" spans="1:98" ht="15.75" thickBot="1" x14ac:dyDescent="0.3">
      <c r="A36" s="138">
        <f t="shared" si="1"/>
        <v>30</v>
      </c>
      <c r="B36" s="390" t="s">
        <v>160</v>
      </c>
      <c r="C36" s="223"/>
      <c r="D36" s="224">
        <f>SUM(E36:E36)</f>
        <v>0</v>
      </c>
      <c r="E36" s="319">
        <f>+'BUDGET '!S67</f>
        <v>0</v>
      </c>
      <c r="F36" s="225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8"/>
      <c r="CT36" s="218"/>
    </row>
    <row r="37" spans="1:98" ht="15.75" thickBot="1" x14ac:dyDescent="0.3">
      <c r="A37" s="226">
        <f>+A36+1</f>
        <v>31</v>
      </c>
      <c r="B37" s="227" t="s">
        <v>118</v>
      </c>
      <c r="C37" s="228"/>
      <c r="D37" s="229">
        <f>+D36+D34</f>
        <v>0</v>
      </c>
      <c r="E37" s="320">
        <f t="shared" ref="E37" si="3">+E36+E34</f>
        <v>0</v>
      </c>
      <c r="F37" s="230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8"/>
      <c r="BS37" s="218"/>
      <c r="BT37" s="218"/>
      <c r="BU37" s="218"/>
      <c r="BV37" s="218"/>
      <c r="BW37" s="218"/>
      <c r="BX37" s="218"/>
      <c r="BY37" s="218"/>
      <c r="BZ37" s="218"/>
      <c r="CA37" s="218"/>
      <c r="CB37" s="218"/>
      <c r="CC37" s="218"/>
      <c r="CD37" s="218"/>
      <c r="CE37" s="218"/>
      <c r="CF37" s="218"/>
      <c r="CG37" s="218"/>
      <c r="CH37" s="218"/>
      <c r="CI37" s="218"/>
      <c r="CJ37" s="218"/>
      <c r="CK37" s="218"/>
      <c r="CL37" s="218"/>
      <c r="CM37" s="218"/>
      <c r="CN37" s="218"/>
      <c r="CO37" s="218"/>
      <c r="CP37" s="218"/>
      <c r="CQ37" s="218"/>
      <c r="CR37" s="218"/>
      <c r="CS37" s="218"/>
      <c r="CT37" s="218"/>
    </row>
    <row r="38" spans="1:98" ht="13.5" thickBot="1" x14ac:dyDescent="0.25">
      <c r="A38" s="231"/>
      <c r="B38" s="232"/>
      <c r="C38" s="233"/>
      <c r="D38" s="234"/>
      <c r="E38" s="234"/>
      <c r="F38" s="235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8"/>
      <c r="CD38" s="218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8"/>
      <c r="CQ38" s="218"/>
      <c r="CR38" s="218"/>
      <c r="CS38" s="218"/>
      <c r="CT38" s="218"/>
    </row>
    <row r="39" spans="1:98" ht="13.5" thickBot="1" x14ac:dyDescent="0.25">
      <c r="A39" s="231"/>
      <c r="B39" s="232"/>
      <c r="C39" s="233"/>
      <c r="D39" s="234"/>
      <c r="E39" s="234"/>
      <c r="F39" s="235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218"/>
      <c r="BW39" s="218"/>
      <c r="BX39" s="218"/>
      <c r="BY39" s="218"/>
      <c r="BZ39" s="218"/>
      <c r="CA39" s="218"/>
      <c r="CB39" s="218"/>
      <c r="CC39" s="218"/>
      <c r="CD39" s="218"/>
      <c r="CE39" s="218"/>
      <c r="CF39" s="218"/>
      <c r="CG39" s="218"/>
      <c r="CH39" s="218"/>
      <c r="CI39" s="218"/>
      <c r="CJ39" s="218"/>
      <c r="CK39" s="218"/>
      <c r="CL39" s="218"/>
      <c r="CM39" s="218"/>
      <c r="CN39" s="218"/>
      <c r="CO39" s="218"/>
      <c r="CP39" s="218"/>
      <c r="CQ39" s="218"/>
      <c r="CR39" s="218"/>
      <c r="CS39" s="218"/>
      <c r="CT39" s="218"/>
    </row>
    <row r="40" spans="1:98" ht="15" x14ac:dyDescent="0.25">
      <c r="A40" s="226">
        <f>+A37+1</f>
        <v>32</v>
      </c>
      <c r="B40" s="241" t="s">
        <v>119</v>
      </c>
      <c r="C40" s="236"/>
      <c r="D40" s="237">
        <f>+D34</f>
        <v>0</v>
      </c>
      <c r="E40" s="321">
        <f>+E34</f>
        <v>0</v>
      </c>
      <c r="F40" s="238" t="e">
        <f>+#REF!+F34</f>
        <v>#REF!</v>
      </c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18"/>
      <c r="CA40" s="218"/>
      <c r="CB40" s="218"/>
      <c r="CC40" s="218"/>
      <c r="CD40" s="218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18"/>
      <c r="CQ40" s="218"/>
      <c r="CR40" s="218"/>
      <c r="CS40" s="218"/>
      <c r="CT40" s="218"/>
    </row>
    <row r="41" spans="1:98" ht="15" x14ac:dyDescent="0.25">
      <c r="A41" s="226">
        <f t="shared" ref="A41:A45" si="4">+A40+1</f>
        <v>33</v>
      </c>
      <c r="B41" s="242" t="s">
        <v>120</v>
      </c>
      <c r="C41" s="243"/>
      <c r="D41" s="30">
        <f>+D36</f>
        <v>0</v>
      </c>
      <c r="E41" s="317">
        <f>+E36</f>
        <v>0</v>
      </c>
      <c r="F41" s="142"/>
      <c r="G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8"/>
      <c r="BR41" s="218"/>
      <c r="BS41" s="218"/>
      <c r="BT41" s="218"/>
      <c r="BU41" s="218"/>
      <c r="BV41" s="218"/>
      <c r="BW41" s="218"/>
      <c r="BX41" s="218"/>
      <c r="BY41" s="218"/>
      <c r="BZ41" s="218"/>
      <c r="CA41" s="218"/>
      <c r="CB41" s="218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18"/>
      <c r="CQ41" s="218"/>
      <c r="CR41" s="218"/>
      <c r="CS41" s="218"/>
      <c r="CT41" s="218"/>
    </row>
    <row r="42" spans="1:98" ht="15" x14ac:dyDescent="0.25">
      <c r="A42" s="226">
        <f t="shared" si="4"/>
        <v>34</v>
      </c>
      <c r="B42" s="242" t="s">
        <v>121</v>
      </c>
      <c r="C42" s="243"/>
      <c r="D42" s="30">
        <f t="shared" ref="D42:E42" si="5">SUM(D40:D41)</f>
        <v>0</v>
      </c>
      <c r="E42" s="317">
        <f t="shared" si="5"/>
        <v>0</v>
      </c>
      <c r="F42" s="142" t="e">
        <f>SUM(F40:F40)</f>
        <v>#REF!</v>
      </c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8"/>
      <c r="BR42" s="218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  <c r="CP42" s="218"/>
      <c r="CQ42" s="218"/>
      <c r="CR42" s="218"/>
      <c r="CS42" s="218"/>
      <c r="CT42" s="218"/>
    </row>
    <row r="43" spans="1:98" ht="15.75" thickBot="1" x14ac:dyDescent="0.3">
      <c r="A43" s="226">
        <f t="shared" si="4"/>
        <v>35</v>
      </c>
      <c r="B43" s="244" t="s">
        <v>122</v>
      </c>
      <c r="C43" s="236"/>
      <c r="D43" s="224">
        <f>SUM(E43:E43)</f>
        <v>0</v>
      </c>
      <c r="E43" s="319">
        <f>+'BUDGET '!S74+'BUDGET '!S81+'BUDGET '!S88+'BUDGET '!S101+'BUDGET '!S109+'BUDGET '!S117+'BUDGET '!S125</f>
        <v>0</v>
      </c>
      <c r="F43" s="238">
        <v>0</v>
      </c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8"/>
      <c r="BR43" s="218"/>
      <c r="BS43" s="218"/>
      <c r="BT43" s="218"/>
      <c r="BU43" s="218"/>
      <c r="BV43" s="218"/>
      <c r="BW43" s="218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18"/>
      <c r="CN43" s="218"/>
      <c r="CO43" s="218"/>
      <c r="CP43" s="218"/>
      <c r="CQ43" s="218"/>
      <c r="CR43" s="218"/>
      <c r="CS43" s="218"/>
      <c r="CT43" s="218"/>
    </row>
    <row r="44" spans="1:98" ht="15" x14ac:dyDescent="0.25">
      <c r="A44" s="226">
        <f t="shared" si="4"/>
        <v>36</v>
      </c>
      <c r="B44" s="242" t="s">
        <v>123</v>
      </c>
      <c r="C44" s="243"/>
      <c r="D44" s="237">
        <f>SUM(E44:E44)</f>
        <v>0</v>
      </c>
      <c r="E44" s="321">
        <f t="shared" ref="E44:F44" si="6">SUM(E42:E43)</f>
        <v>0</v>
      </c>
      <c r="F44" s="142" t="e">
        <f t="shared" si="6"/>
        <v>#REF!</v>
      </c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18"/>
      <c r="CN44" s="218"/>
      <c r="CO44" s="218"/>
      <c r="CP44" s="218"/>
      <c r="CQ44" s="218"/>
      <c r="CR44" s="218"/>
      <c r="CS44" s="218"/>
      <c r="CT44" s="218"/>
    </row>
    <row r="45" spans="1:98" ht="15.75" thickBot="1" x14ac:dyDescent="0.3">
      <c r="A45" s="226">
        <f t="shared" si="4"/>
        <v>37</v>
      </c>
      <c r="B45" s="245" t="s">
        <v>124</v>
      </c>
      <c r="C45" s="246"/>
      <c r="D45" s="247" t="e">
        <f t="shared" ref="D45:F45" si="7">D43/D44</f>
        <v>#DIV/0!</v>
      </c>
      <c r="E45" s="322" t="e">
        <f t="shared" si="7"/>
        <v>#DIV/0!</v>
      </c>
      <c r="F45" s="248" t="e">
        <f t="shared" si="7"/>
        <v>#REF!</v>
      </c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8"/>
      <c r="BR45" s="218"/>
      <c r="BS45" s="218"/>
      <c r="BT45" s="218"/>
      <c r="BU45" s="218"/>
      <c r="BV45" s="218"/>
      <c r="BW45" s="218"/>
      <c r="BX45" s="218"/>
      <c r="BY45" s="218"/>
      <c r="BZ45" s="218"/>
      <c r="CA45" s="218"/>
      <c r="CB45" s="218"/>
      <c r="CC45" s="218"/>
      <c r="CD45" s="218"/>
      <c r="CE45" s="218"/>
      <c r="CF45" s="218"/>
      <c r="CG45" s="218"/>
      <c r="CH45" s="218"/>
      <c r="CI45" s="218"/>
      <c r="CJ45" s="218"/>
      <c r="CK45" s="218"/>
      <c r="CL45" s="218"/>
      <c r="CM45" s="218"/>
      <c r="CN45" s="218"/>
      <c r="CO45" s="218"/>
      <c r="CP45" s="218"/>
      <c r="CQ45" s="218"/>
      <c r="CR45" s="218"/>
      <c r="CS45" s="218"/>
      <c r="CT45" s="218"/>
    </row>
    <row r="46" spans="1:98" ht="13.5" thickBot="1" x14ac:dyDescent="0.25">
      <c r="A46" s="231"/>
      <c r="B46" s="232"/>
      <c r="C46" s="233"/>
      <c r="D46" s="249"/>
      <c r="E46" s="234"/>
      <c r="F46" s="235"/>
      <c r="G46" s="372"/>
      <c r="H46" s="372"/>
      <c r="I46" s="371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/>
      <c r="BV46" s="218"/>
      <c r="BW46" s="218"/>
      <c r="BX46" s="218"/>
      <c r="BY46" s="218"/>
      <c r="BZ46" s="218"/>
      <c r="CA46" s="218"/>
      <c r="CB46" s="218"/>
      <c r="CC46" s="218"/>
      <c r="CD46" s="218"/>
      <c r="CE46" s="218"/>
      <c r="CF46" s="218"/>
      <c r="CG46" s="218"/>
      <c r="CH46" s="218"/>
      <c r="CI46" s="218"/>
      <c r="CJ46" s="218"/>
      <c r="CK46" s="218"/>
      <c r="CL46" s="218"/>
      <c r="CM46" s="218"/>
      <c r="CN46" s="218"/>
      <c r="CO46" s="218"/>
      <c r="CP46" s="218"/>
      <c r="CQ46" s="218"/>
      <c r="CR46" s="218"/>
      <c r="CS46" s="218"/>
      <c r="CT46" s="218"/>
    </row>
    <row r="47" spans="1:98" ht="15" x14ac:dyDescent="0.25">
      <c r="A47" s="240">
        <f>+A45+1</f>
        <v>38</v>
      </c>
      <c r="B47" s="241" t="s">
        <v>171</v>
      </c>
      <c r="C47" s="236"/>
      <c r="D47" s="313"/>
      <c r="E47" s="323">
        <f>SUM('STAFF ALLOCATION'!N35:Q35)</f>
        <v>0</v>
      </c>
      <c r="F47" s="250">
        <v>1.375</v>
      </c>
      <c r="G47" s="369"/>
      <c r="H47" s="369"/>
      <c r="I47" s="370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8"/>
      <c r="BR47" s="218"/>
      <c r="BS47" s="218"/>
      <c r="BT47" s="218"/>
      <c r="BU47" s="218"/>
      <c r="BV47" s="218"/>
      <c r="BW47" s="218"/>
      <c r="BX47" s="218"/>
      <c r="BY47" s="218"/>
      <c r="BZ47" s="218"/>
      <c r="CA47" s="218"/>
      <c r="CB47" s="218"/>
      <c r="CC47" s="218"/>
      <c r="CD47" s="218"/>
      <c r="CE47" s="218"/>
      <c r="CF47" s="218"/>
      <c r="CG47" s="218"/>
      <c r="CH47" s="218"/>
      <c r="CI47" s="218"/>
      <c r="CJ47" s="218"/>
      <c r="CK47" s="218"/>
      <c r="CL47" s="218"/>
      <c r="CM47" s="218"/>
      <c r="CN47" s="218"/>
      <c r="CO47" s="218"/>
      <c r="CP47" s="218"/>
      <c r="CQ47" s="218"/>
      <c r="CR47" s="218"/>
      <c r="CS47" s="218"/>
      <c r="CT47" s="218"/>
    </row>
    <row r="48" spans="1:98" ht="15" x14ac:dyDescent="0.25">
      <c r="A48" s="240">
        <f>+A47+1</f>
        <v>39</v>
      </c>
      <c r="B48" s="242" t="s">
        <v>125</v>
      </c>
      <c r="C48" s="243"/>
      <c r="D48" s="314"/>
      <c r="E48" s="324">
        <f>SUM(E47:E47)</f>
        <v>0</v>
      </c>
      <c r="F48" s="251">
        <v>1.375</v>
      </c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8"/>
      <c r="BR48" s="218"/>
      <c r="BS48" s="218"/>
      <c r="BT48" s="218"/>
      <c r="BU48" s="218"/>
      <c r="BV48" s="218"/>
      <c r="BW48" s="218"/>
      <c r="BX48" s="218"/>
      <c r="BY48" s="218"/>
      <c r="BZ48" s="218"/>
      <c r="CA48" s="218"/>
      <c r="CB48" s="218"/>
      <c r="CC48" s="218"/>
      <c r="CD48" s="218"/>
      <c r="CE48" s="218"/>
      <c r="CF48" s="218"/>
      <c r="CG48" s="218"/>
      <c r="CH48" s="218"/>
      <c r="CI48" s="218"/>
      <c r="CJ48" s="218"/>
      <c r="CK48" s="218"/>
      <c r="CL48" s="218"/>
      <c r="CM48" s="218"/>
      <c r="CN48" s="218"/>
      <c r="CO48" s="218"/>
      <c r="CP48" s="218"/>
      <c r="CQ48" s="218"/>
      <c r="CR48" s="218"/>
      <c r="CS48" s="218"/>
      <c r="CT48" s="218"/>
    </row>
    <row r="49" spans="1:98" ht="15.75" thickBot="1" x14ac:dyDescent="0.3">
      <c r="A49" s="240">
        <f>+A48+1</f>
        <v>40</v>
      </c>
      <c r="B49" s="252" t="s">
        <v>126</v>
      </c>
      <c r="C49" s="243"/>
      <c r="D49" s="315"/>
      <c r="E49" s="321" t="e">
        <f>E42/E48</f>
        <v>#DIV/0!</v>
      </c>
      <c r="F49" s="238" t="e">
        <f>F42/F48</f>
        <v>#REF!</v>
      </c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8"/>
      <c r="BR49" s="218"/>
      <c r="BS49" s="218"/>
      <c r="BT49" s="218"/>
      <c r="BU49" s="218"/>
      <c r="BV49" s="218"/>
      <c r="BW49" s="218"/>
      <c r="BX49" s="218"/>
      <c r="BY49" s="218"/>
      <c r="BZ49" s="218"/>
      <c r="CA49" s="218"/>
      <c r="CB49" s="218"/>
      <c r="CC49" s="218"/>
      <c r="CD49" s="218"/>
      <c r="CE49" s="218"/>
      <c r="CF49" s="218"/>
      <c r="CG49" s="218"/>
      <c r="CH49" s="218"/>
      <c r="CI49" s="218"/>
      <c r="CJ49" s="218"/>
      <c r="CK49" s="218"/>
      <c r="CL49" s="218"/>
      <c r="CM49" s="218"/>
      <c r="CN49" s="218"/>
      <c r="CO49" s="218"/>
      <c r="CP49" s="218"/>
      <c r="CQ49" s="218"/>
      <c r="CR49" s="218"/>
      <c r="CS49" s="218"/>
      <c r="CT49" s="218"/>
    </row>
    <row r="50" spans="1:98" ht="13.5" thickBot="1" x14ac:dyDescent="0.25">
      <c r="A50" s="231"/>
      <c r="B50" s="232"/>
      <c r="C50" s="233"/>
      <c r="D50" s="234"/>
      <c r="E50" s="234"/>
      <c r="F50" s="235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8"/>
      <c r="BR50" s="218"/>
      <c r="BS50" s="218"/>
      <c r="BT50" s="218"/>
      <c r="BU50" s="218"/>
      <c r="BV50" s="218"/>
      <c r="BW50" s="218"/>
      <c r="BX50" s="218"/>
      <c r="BY50" s="218"/>
      <c r="BZ50" s="218"/>
      <c r="CA50" s="218"/>
      <c r="CB50" s="218"/>
      <c r="CC50" s="218"/>
      <c r="CD50" s="218"/>
      <c r="CE50" s="218"/>
      <c r="CF50" s="218"/>
      <c r="CG50" s="218"/>
      <c r="CH50" s="218"/>
      <c r="CI50" s="218"/>
      <c r="CJ50" s="218"/>
      <c r="CK50" s="218"/>
      <c r="CL50" s="218"/>
      <c r="CM50" s="218"/>
      <c r="CN50" s="218"/>
      <c r="CO50" s="218"/>
      <c r="CP50" s="218"/>
      <c r="CQ50" s="218"/>
      <c r="CR50" s="218"/>
      <c r="CS50" s="218"/>
      <c r="CT50" s="218"/>
    </row>
    <row r="51" spans="1:98" s="269" customFormat="1" ht="15" x14ac:dyDescent="0.25">
      <c r="A51" s="276">
        <f>+A49+1</f>
        <v>41</v>
      </c>
      <c r="B51" s="386" t="s">
        <v>133</v>
      </c>
      <c r="C51" s="277"/>
      <c r="D51" s="278"/>
      <c r="E51" s="325"/>
      <c r="F51" s="328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/>
      <c r="AO51" s="271"/>
      <c r="AP51" s="271"/>
      <c r="AQ51" s="271"/>
      <c r="AR51" s="271"/>
      <c r="AS51" s="271"/>
      <c r="AT51" s="271"/>
      <c r="AU51" s="27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1"/>
      <c r="BH51" s="271"/>
      <c r="BI51" s="271"/>
      <c r="BJ51" s="271"/>
      <c r="BK51" s="271"/>
      <c r="BL51" s="271"/>
      <c r="BM51" s="271"/>
      <c r="BN51" s="271"/>
      <c r="BO51" s="271"/>
      <c r="BP51" s="271"/>
      <c r="BQ51" s="271"/>
      <c r="BR51" s="271"/>
      <c r="BS51" s="271"/>
      <c r="BT51" s="271"/>
      <c r="BU51" s="271"/>
      <c r="BV51" s="271"/>
      <c r="BW51" s="271"/>
      <c r="BX51" s="271"/>
      <c r="BY51" s="271"/>
      <c r="BZ51" s="271"/>
      <c r="CA51" s="271"/>
      <c r="CB51" s="271"/>
      <c r="CC51" s="271"/>
      <c r="CD51" s="271"/>
      <c r="CE51" s="271"/>
      <c r="CF51" s="271"/>
      <c r="CG51" s="271"/>
      <c r="CH51" s="271"/>
      <c r="CI51" s="271"/>
      <c r="CJ51" s="271"/>
      <c r="CK51" s="271"/>
      <c r="CL51" s="271"/>
      <c r="CM51" s="271"/>
      <c r="CN51" s="271"/>
      <c r="CO51" s="271"/>
      <c r="CP51" s="271"/>
      <c r="CQ51" s="271"/>
      <c r="CR51" s="271"/>
      <c r="CS51" s="271"/>
      <c r="CT51" s="271"/>
    </row>
    <row r="52" spans="1:98" s="269" customFormat="1" ht="15" x14ac:dyDescent="0.25">
      <c r="A52" s="279">
        <f>+A51+1</f>
        <v>42</v>
      </c>
      <c r="B52" s="387" t="s">
        <v>134</v>
      </c>
      <c r="C52" s="221"/>
      <c r="D52" s="270"/>
      <c r="E52" s="326"/>
      <c r="F52" s="329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271"/>
      <c r="AO52" s="271"/>
      <c r="AP52" s="271"/>
      <c r="AQ52" s="271"/>
      <c r="AR52" s="271"/>
      <c r="AS52" s="271"/>
      <c r="AT52" s="271"/>
      <c r="AU52" s="271"/>
      <c r="AV52" s="271"/>
      <c r="AW52" s="271"/>
      <c r="AX52" s="271"/>
      <c r="AY52" s="271"/>
      <c r="AZ52" s="271"/>
      <c r="BA52" s="271"/>
      <c r="BB52" s="271"/>
      <c r="BC52" s="271"/>
      <c r="BD52" s="271"/>
      <c r="BE52" s="271"/>
      <c r="BF52" s="271"/>
      <c r="BG52" s="271"/>
      <c r="BH52" s="271"/>
      <c r="BI52" s="271"/>
      <c r="BJ52" s="271"/>
      <c r="BK52" s="271"/>
      <c r="BL52" s="271"/>
      <c r="BM52" s="271"/>
      <c r="BN52" s="271"/>
      <c r="BO52" s="271"/>
      <c r="BP52" s="271"/>
      <c r="BQ52" s="271"/>
      <c r="BR52" s="271"/>
      <c r="BS52" s="271"/>
      <c r="BT52" s="271"/>
      <c r="BU52" s="271"/>
      <c r="BV52" s="271"/>
      <c r="BW52" s="271"/>
      <c r="BX52" s="271"/>
      <c r="BY52" s="271"/>
      <c r="BZ52" s="271"/>
      <c r="CA52" s="271"/>
      <c r="CB52" s="271"/>
      <c r="CC52" s="271"/>
      <c r="CD52" s="271"/>
      <c r="CE52" s="271"/>
      <c r="CF52" s="271"/>
      <c r="CG52" s="271"/>
      <c r="CH52" s="271"/>
      <c r="CI52" s="271"/>
      <c r="CJ52" s="271"/>
      <c r="CK52" s="271"/>
      <c r="CL52" s="271"/>
      <c r="CM52" s="271"/>
      <c r="CN52" s="271"/>
      <c r="CO52" s="271"/>
      <c r="CP52" s="271"/>
      <c r="CQ52" s="271"/>
      <c r="CR52" s="271"/>
      <c r="CS52" s="271"/>
      <c r="CT52" s="271"/>
    </row>
    <row r="53" spans="1:98" s="269" customFormat="1" ht="15.75" thickBot="1" x14ac:dyDescent="0.3">
      <c r="A53" s="280">
        <f>+A52+1</f>
        <v>43</v>
      </c>
      <c r="B53" s="388" t="s">
        <v>135</v>
      </c>
      <c r="C53" s="239"/>
      <c r="D53" s="281"/>
      <c r="E53" s="327"/>
      <c r="F53" s="330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1"/>
      <c r="AL53" s="271"/>
      <c r="AM53" s="271"/>
      <c r="AN53" s="271"/>
      <c r="AO53" s="271"/>
      <c r="AP53" s="271"/>
      <c r="AQ53" s="271"/>
      <c r="AR53" s="271"/>
      <c r="AS53" s="271"/>
      <c r="AT53" s="271"/>
      <c r="AU53" s="27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1"/>
      <c r="BI53" s="271"/>
      <c r="BJ53" s="271"/>
      <c r="BK53" s="271"/>
      <c r="BL53" s="271"/>
      <c r="BM53" s="271"/>
      <c r="BN53" s="271"/>
      <c r="BO53" s="271"/>
      <c r="BP53" s="271"/>
      <c r="BQ53" s="271"/>
      <c r="BR53" s="271"/>
      <c r="BS53" s="271"/>
      <c r="BT53" s="271"/>
      <c r="BU53" s="271"/>
      <c r="BV53" s="271"/>
      <c r="BW53" s="271"/>
      <c r="BX53" s="271"/>
      <c r="BY53" s="271"/>
      <c r="BZ53" s="271"/>
      <c r="CA53" s="271"/>
      <c r="CB53" s="271"/>
      <c r="CC53" s="271"/>
      <c r="CD53" s="271"/>
      <c r="CE53" s="271"/>
      <c r="CF53" s="271"/>
      <c r="CG53" s="271"/>
      <c r="CH53" s="271"/>
      <c r="CI53" s="271"/>
      <c r="CJ53" s="271"/>
      <c r="CK53" s="271"/>
      <c r="CL53" s="271"/>
      <c r="CM53" s="271"/>
      <c r="CN53" s="271"/>
      <c r="CO53" s="271"/>
      <c r="CP53" s="271"/>
      <c r="CQ53" s="271"/>
      <c r="CR53" s="271"/>
      <c r="CS53" s="271"/>
      <c r="CT53" s="271"/>
    </row>
    <row r="54" spans="1:98" s="269" customFormat="1" ht="13.5" thickBot="1" x14ac:dyDescent="0.25">
      <c r="A54" s="282"/>
      <c r="B54" s="283"/>
      <c r="C54" s="284"/>
      <c r="D54" s="285"/>
      <c r="E54" s="285"/>
      <c r="F54" s="286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1"/>
      <c r="AK54" s="271"/>
      <c r="AL54" s="271"/>
      <c r="AM54" s="271"/>
      <c r="AN54" s="271"/>
      <c r="AO54" s="271"/>
      <c r="AP54" s="271"/>
      <c r="AQ54" s="271"/>
      <c r="AR54" s="271"/>
      <c r="AS54" s="271"/>
      <c r="AT54" s="271"/>
      <c r="AU54" s="271"/>
      <c r="AV54" s="271"/>
      <c r="AW54" s="271"/>
      <c r="AX54" s="271"/>
      <c r="AY54" s="271"/>
      <c r="AZ54" s="271"/>
      <c r="BA54" s="271"/>
      <c r="BB54" s="271"/>
      <c r="BC54" s="271"/>
      <c r="BD54" s="271"/>
      <c r="BE54" s="271"/>
      <c r="BF54" s="271"/>
      <c r="BG54" s="271"/>
      <c r="BH54" s="271"/>
      <c r="BI54" s="271"/>
      <c r="BJ54" s="271"/>
      <c r="BK54" s="271"/>
      <c r="BL54" s="271"/>
      <c r="BM54" s="271"/>
      <c r="BN54" s="271"/>
      <c r="BO54" s="271"/>
      <c r="BP54" s="271"/>
      <c r="BQ54" s="271"/>
      <c r="BR54" s="271"/>
      <c r="BS54" s="271"/>
      <c r="BT54" s="271"/>
      <c r="BU54" s="271"/>
      <c r="BV54" s="271"/>
      <c r="BW54" s="271"/>
      <c r="BX54" s="271"/>
      <c r="BY54" s="271"/>
      <c r="BZ54" s="271"/>
      <c r="CA54" s="271"/>
      <c r="CB54" s="271"/>
      <c r="CC54" s="271"/>
      <c r="CD54" s="271"/>
      <c r="CE54" s="271"/>
      <c r="CF54" s="271"/>
      <c r="CG54" s="271"/>
      <c r="CH54" s="271"/>
      <c r="CI54" s="271"/>
      <c r="CJ54" s="271"/>
      <c r="CK54" s="271"/>
      <c r="CL54" s="271"/>
      <c r="CM54" s="271"/>
      <c r="CN54" s="271"/>
      <c r="CO54" s="271"/>
      <c r="CP54" s="271"/>
      <c r="CQ54" s="271"/>
      <c r="CR54" s="271"/>
      <c r="CS54" s="271"/>
      <c r="CT54" s="271"/>
    </row>
    <row r="55" spans="1:98" s="269" customFormat="1" ht="13.5" thickBot="1" x14ac:dyDescent="0.25">
      <c r="A55" s="287"/>
      <c r="B55" s="272"/>
      <c r="C55" s="273"/>
      <c r="D55" s="273"/>
      <c r="E55" s="274"/>
      <c r="F55" s="275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1"/>
      <c r="AL55" s="271"/>
      <c r="AM55" s="271"/>
      <c r="AN55" s="271"/>
      <c r="AO55" s="271"/>
      <c r="AP55" s="271"/>
      <c r="AQ55" s="271"/>
      <c r="AR55" s="271"/>
      <c r="AS55" s="271"/>
      <c r="AT55" s="271"/>
      <c r="AU55" s="271"/>
      <c r="AV55" s="271"/>
      <c r="AW55" s="271"/>
      <c r="AX55" s="271"/>
      <c r="AY55" s="271"/>
      <c r="AZ55" s="271"/>
      <c r="BA55" s="271"/>
      <c r="BB55" s="271"/>
      <c r="BC55" s="271"/>
      <c r="BD55" s="271"/>
      <c r="BE55" s="271"/>
      <c r="BF55" s="271"/>
      <c r="BG55" s="271"/>
      <c r="BH55" s="271"/>
      <c r="BI55" s="271"/>
      <c r="BJ55" s="271"/>
      <c r="BK55" s="271"/>
      <c r="BL55" s="271"/>
      <c r="BM55" s="271"/>
      <c r="BN55" s="271"/>
      <c r="BO55" s="271"/>
      <c r="BP55" s="271"/>
      <c r="BQ55" s="271"/>
      <c r="BR55" s="271"/>
      <c r="BS55" s="271"/>
      <c r="BT55" s="271"/>
      <c r="BU55" s="271"/>
      <c r="BV55" s="271"/>
      <c r="BW55" s="271"/>
      <c r="BX55" s="271"/>
      <c r="BY55" s="271"/>
      <c r="BZ55" s="271"/>
      <c r="CA55" s="271"/>
      <c r="CB55" s="271"/>
      <c r="CC55" s="271"/>
      <c r="CD55" s="271"/>
      <c r="CE55" s="271"/>
      <c r="CF55" s="271"/>
      <c r="CG55" s="271"/>
      <c r="CH55" s="271"/>
      <c r="CI55" s="271"/>
      <c r="CJ55" s="271"/>
      <c r="CK55" s="271"/>
      <c r="CL55" s="271"/>
      <c r="CM55" s="271"/>
      <c r="CN55" s="271"/>
      <c r="CO55" s="271"/>
      <c r="CP55" s="271"/>
      <c r="CQ55" s="271"/>
      <c r="CR55" s="271"/>
      <c r="CS55" s="271"/>
      <c r="CT55" s="271"/>
    </row>
    <row r="56" spans="1:98" s="269" customFormat="1" ht="13.5" thickTop="1" x14ac:dyDescent="0.2"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271"/>
      <c r="AT56" s="271"/>
      <c r="AU56" s="271"/>
      <c r="AV56" s="271"/>
      <c r="AW56" s="271"/>
      <c r="AX56" s="271"/>
      <c r="AY56" s="271"/>
      <c r="AZ56" s="271"/>
      <c r="BA56" s="271"/>
      <c r="BB56" s="271"/>
      <c r="BC56" s="271"/>
      <c r="BD56" s="271"/>
      <c r="BE56" s="271"/>
      <c r="BF56" s="271"/>
      <c r="BG56" s="271"/>
      <c r="BH56" s="271"/>
      <c r="BI56" s="271"/>
      <c r="BJ56" s="271"/>
      <c r="BK56" s="271"/>
      <c r="BL56" s="271"/>
      <c r="BM56" s="271"/>
      <c r="BN56" s="271"/>
      <c r="BO56" s="271"/>
      <c r="BP56" s="271"/>
      <c r="BQ56" s="271"/>
      <c r="BR56" s="271"/>
      <c r="BS56" s="271"/>
      <c r="BT56" s="271"/>
      <c r="BU56" s="271"/>
      <c r="BV56" s="271"/>
      <c r="BW56" s="271"/>
      <c r="BX56" s="271"/>
      <c r="BY56" s="271"/>
      <c r="BZ56" s="271"/>
      <c r="CA56" s="271"/>
      <c r="CB56" s="271"/>
      <c r="CC56" s="271"/>
      <c r="CD56" s="271"/>
      <c r="CE56" s="271"/>
      <c r="CF56" s="271"/>
      <c r="CG56" s="271"/>
      <c r="CH56" s="271"/>
      <c r="CI56" s="271"/>
      <c r="CJ56" s="271"/>
      <c r="CK56" s="271"/>
      <c r="CL56" s="271"/>
      <c r="CM56" s="271"/>
      <c r="CN56" s="271"/>
      <c r="CO56" s="271"/>
      <c r="CP56" s="271"/>
      <c r="CQ56" s="271"/>
      <c r="CR56" s="271"/>
      <c r="CS56" s="271"/>
      <c r="CT56" s="271"/>
    </row>
    <row r="57" spans="1:98" ht="15.75" x14ac:dyDescent="0.25">
      <c r="A57" s="331" t="s">
        <v>142</v>
      </c>
      <c r="C57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  <c r="BA57" s="218"/>
      <c r="BB57" s="218"/>
      <c r="BC57" s="218"/>
      <c r="BD57" s="218"/>
      <c r="BE57" s="218"/>
      <c r="BF57" s="218"/>
      <c r="BG57" s="218"/>
      <c r="BH57" s="218"/>
      <c r="BI57" s="218"/>
      <c r="BJ57" s="218"/>
      <c r="BK57" s="218"/>
      <c r="BL57" s="218"/>
      <c r="BM57" s="218"/>
      <c r="BN57" s="218"/>
      <c r="BO57" s="218"/>
      <c r="BP57" s="218"/>
      <c r="BQ57" s="218"/>
      <c r="BR57" s="218"/>
      <c r="BS57" s="218"/>
      <c r="BT57" s="218"/>
      <c r="BU57" s="218"/>
      <c r="BV57" s="218"/>
      <c r="BW57" s="218"/>
      <c r="BX57" s="218"/>
      <c r="BY57" s="218"/>
      <c r="BZ57" s="218"/>
      <c r="CA57" s="218"/>
      <c r="CB57" s="218"/>
      <c r="CC57" s="218"/>
      <c r="CD57" s="218"/>
      <c r="CE57" s="218"/>
      <c r="CF57" s="218"/>
      <c r="CG57" s="218"/>
      <c r="CH57" s="218"/>
      <c r="CI57" s="218"/>
      <c r="CJ57" s="218"/>
      <c r="CK57" s="218"/>
      <c r="CL57" s="218"/>
      <c r="CM57" s="218"/>
      <c r="CN57" s="218"/>
      <c r="CO57" s="218"/>
      <c r="CP57" s="218"/>
      <c r="CQ57" s="218"/>
      <c r="CR57" s="218"/>
      <c r="CS57" s="218"/>
      <c r="CT57" s="218"/>
    </row>
    <row r="58" spans="1:98" x14ac:dyDescent="0.2">
      <c r="C5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218"/>
      <c r="BH58" s="218"/>
      <c r="BI58" s="218"/>
      <c r="BJ58" s="218"/>
      <c r="BK58" s="218"/>
      <c r="BL58" s="218"/>
      <c r="BM58" s="218"/>
      <c r="BN58" s="218"/>
      <c r="BO58" s="218"/>
      <c r="BP58" s="218"/>
      <c r="BQ58" s="218"/>
      <c r="BR58" s="218"/>
      <c r="BS58" s="218"/>
      <c r="BT58" s="218"/>
      <c r="BU58" s="218"/>
      <c r="BV58" s="218"/>
      <c r="BW58" s="218"/>
      <c r="BX58" s="218"/>
      <c r="BY58" s="218"/>
      <c r="BZ58" s="218"/>
      <c r="CA58" s="218"/>
      <c r="CB58" s="218"/>
      <c r="CC58" s="218"/>
      <c r="CD58" s="218"/>
      <c r="CE58" s="218"/>
      <c r="CF58" s="218"/>
      <c r="CG58" s="218"/>
      <c r="CH58" s="218"/>
      <c r="CI58" s="218"/>
      <c r="CJ58" s="218"/>
      <c r="CK58" s="218"/>
      <c r="CL58" s="218"/>
      <c r="CM58" s="218"/>
      <c r="CN58" s="218"/>
      <c r="CO58" s="218"/>
      <c r="CP58" s="218"/>
      <c r="CQ58" s="218"/>
      <c r="CR58" s="218"/>
      <c r="CS58" s="218"/>
      <c r="CT58" s="218"/>
    </row>
    <row r="59" spans="1:98" x14ac:dyDescent="0.2">
      <c r="C59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218"/>
      <c r="BI59" s="218"/>
      <c r="BJ59" s="218"/>
      <c r="BK59" s="218"/>
      <c r="BL59" s="218"/>
      <c r="BM59" s="218"/>
      <c r="BN59" s="218"/>
      <c r="BO59" s="218"/>
      <c r="BP59" s="218"/>
      <c r="BQ59" s="218"/>
      <c r="BR59" s="218"/>
      <c r="BS59" s="218"/>
      <c r="BT59" s="218"/>
      <c r="BU59" s="218"/>
      <c r="BV59" s="218"/>
      <c r="BW59" s="218"/>
      <c r="BX59" s="218"/>
      <c r="BY59" s="218"/>
      <c r="BZ59" s="218"/>
      <c r="CA59" s="218"/>
      <c r="CB59" s="218"/>
      <c r="CC59" s="218"/>
      <c r="CD59" s="218"/>
      <c r="CE59" s="218"/>
      <c r="CF59" s="218"/>
      <c r="CG59" s="218"/>
      <c r="CH59" s="218"/>
      <c r="CI59" s="218"/>
      <c r="CJ59" s="218"/>
      <c r="CK59" s="218"/>
      <c r="CL59" s="218"/>
      <c r="CM59" s="218"/>
      <c r="CN59" s="218"/>
      <c r="CO59" s="218"/>
      <c r="CP59" s="218"/>
      <c r="CQ59" s="218"/>
      <c r="CR59" s="218"/>
      <c r="CS59" s="218"/>
      <c r="CT59" s="218"/>
    </row>
    <row r="60" spans="1:98" x14ac:dyDescent="0.2">
      <c r="C60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8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18"/>
      <c r="BE60" s="218"/>
      <c r="BF60" s="218"/>
      <c r="BG60" s="218"/>
      <c r="BH60" s="218"/>
      <c r="BI60" s="218"/>
      <c r="BJ60" s="218"/>
      <c r="BK60" s="218"/>
      <c r="BL60" s="218"/>
      <c r="BM60" s="218"/>
      <c r="BN60" s="218"/>
      <c r="BO60" s="218"/>
      <c r="BP60" s="218"/>
      <c r="BQ60" s="218"/>
      <c r="BR60" s="218"/>
      <c r="BS60" s="218"/>
      <c r="BT60" s="218"/>
      <c r="BU60" s="218"/>
      <c r="BV60" s="218"/>
      <c r="BW60" s="218"/>
      <c r="BX60" s="218"/>
      <c r="BY60" s="218"/>
      <c r="BZ60" s="218"/>
      <c r="CA60" s="218"/>
      <c r="CB60" s="218"/>
      <c r="CC60" s="218"/>
      <c r="CD60" s="218"/>
      <c r="CE60" s="218"/>
      <c r="CF60" s="218"/>
      <c r="CG60" s="218"/>
      <c r="CH60" s="218"/>
      <c r="CI60" s="218"/>
      <c r="CJ60" s="218"/>
      <c r="CK60" s="218"/>
      <c r="CL60" s="218"/>
      <c r="CM60" s="218"/>
      <c r="CN60" s="218"/>
      <c r="CO60" s="218"/>
      <c r="CP60" s="218"/>
      <c r="CQ60" s="218"/>
      <c r="CR60" s="218"/>
      <c r="CS60" s="218"/>
      <c r="CT60" s="218"/>
    </row>
    <row r="61" spans="1:98" x14ac:dyDescent="0.2">
      <c r="C61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8"/>
      <c r="AT61" s="218"/>
      <c r="AU61" s="218"/>
      <c r="AV61" s="218"/>
      <c r="AW61" s="218"/>
      <c r="AX61" s="218"/>
      <c r="AY61" s="218"/>
      <c r="AZ61" s="218"/>
      <c r="BA61" s="218"/>
      <c r="BB61" s="218"/>
      <c r="BC61" s="218"/>
      <c r="BD61" s="218"/>
      <c r="BE61" s="218"/>
      <c r="BF61" s="218"/>
      <c r="BG61" s="218"/>
      <c r="BH61" s="218"/>
      <c r="BI61" s="218"/>
      <c r="BJ61" s="218"/>
      <c r="BK61" s="218"/>
      <c r="BL61" s="218"/>
      <c r="BM61" s="218"/>
      <c r="BN61" s="218"/>
      <c r="BO61" s="218"/>
      <c r="BP61" s="218"/>
      <c r="BQ61" s="218"/>
      <c r="BR61" s="218"/>
      <c r="BS61" s="218"/>
      <c r="BT61" s="218"/>
      <c r="BU61" s="218"/>
      <c r="BV61" s="218"/>
      <c r="BW61" s="218"/>
      <c r="BX61" s="218"/>
      <c r="BY61" s="218"/>
      <c r="BZ61" s="218"/>
      <c r="CA61" s="218"/>
      <c r="CB61" s="218"/>
      <c r="CC61" s="218"/>
      <c r="CD61" s="218"/>
      <c r="CE61" s="218"/>
      <c r="CF61" s="218"/>
      <c r="CG61" s="218"/>
      <c r="CH61" s="218"/>
      <c r="CI61" s="218"/>
      <c r="CJ61" s="218"/>
      <c r="CK61" s="218"/>
      <c r="CL61" s="218"/>
      <c r="CM61" s="218"/>
      <c r="CN61" s="218"/>
      <c r="CO61" s="218"/>
      <c r="CP61" s="218"/>
      <c r="CQ61" s="218"/>
      <c r="CR61" s="218"/>
      <c r="CS61" s="218"/>
      <c r="CT61" s="218"/>
    </row>
    <row r="62" spans="1:98" x14ac:dyDescent="0.2">
      <c r="C62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</row>
    <row r="63" spans="1:98" x14ac:dyDescent="0.2">
      <c r="C63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18"/>
      <c r="BK63" s="218"/>
      <c r="BL63" s="218"/>
      <c r="BM63" s="218"/>
      <c r="BN63" s="218"/>
      <c r="BO63" s="218"/>
      <c r="BP63" s="218"/>
      <c r="BQ63" s="218"/>
      <c r="BR63" s="218"/>
      <c r="BS63" s="218"/>
      <c r="BT63" s="218"/>
      <c r="BU63" s="218"/>
      <c r="BV63" s="218"/>
      <c r="BW63" s="218"/>
      <c r="BX63" s="218"/>
      <c r="BY63" s="218"/>
      <c r="BZ63" s="218"/>
      <c r="CA63" s="218"/>
      <c r="CB63" s="218"/>
      <c r="CC63" s="218"/>
      <c r="CD63" s="218"/>
      <c r="CE63" s="218"/>
      <c r="CF63" s="218"/>
      <c r="CG63" s="218"/>
      <c r="CH63" s="218"/>
      <c r="CI63" s="218"/>
      <c r="CJ63" s="218"/>
      <c r="CK63" s="218"/>
      <c r="CL63" s="218"/>
      <c r="CM63" s="218"/>
      <c r="CN63" s="218"/>
      <c r="CO63" s="218"/>
      <c r="CP63" s="218"/>
      <c r="CQ63" s="218"/>
      <c r="CR63" s="218"/>
      <c r="CS63" s="218"/>
      <c r="CT63" s="218"/>
    </row>
    <row r="64" spans="1:98" x14ac:dyDescent="0.2">
      <c r="C64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8"/>
      <c r="BR64" s="218"/>
      <c r="BS64" s="218"/>
      <c r="BT64" s="218"/>
      <c r="BU64" s="218"/>
      <c r="BV64" s="218"/>
      <c r="BW64" s="218"/>
      <c r="BX64" s="218"/>
      <c r="BY64" s="218"/>
      <c r="BZ64" s="218"/>
      <c r="CA64" s="218"/>
      <c r="CB64" s="218"/>
      <c r="CC64" s="218"/>
      <c r="CD64" s="218"/>
      <c r="CE64" s="218"/>
      <c r="CF64" s="218"/>
      <c r="CG64" s="218"/>
      <c r="CH64" s="218"/>
      <c r="CI64" s="218"/>
      <c r="CJ64" s="218"/>
      <c r="CK64" s="218"/>
      <c r="CL64" s="218"/>
      <c r="CM64" s="218"/>
      <c r="CN64" s="218"/>
      <c r="CO64" s="218"/>
      <c r="CP64" s="218"/>
      <c r="CQ64" s="218"/>
      <c r="CR64" s="218"/>
      <c r="CS64" s="218"/>
      <c r="CT64" s="218"/>
    </row>
    <row r="65" spans="3:98" x14ac:dyDescent="0.2">
      <c r="C65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8"/>
      <c r="BR65" s="218"/>
      <c r="BS65" s="218"/>
      <c r="BT65" s="218"/>
      <c r="BU65" s="218"/>
      <c r="BV65" s="218"/>
      <c r="BW65" s="218"/>
      <c r="BX65" s="218"/>
      <c r="BY65" s="218"/>
      <c r="BZ65" s="218"/>
      <c r="CA65" s="218"/>
      <c r="CB65" s="218"/>
      <c r="CC65" s="218"/>
      <c r="CD65" s="218"/>
      <c r="CE65" s="218"/>
      <c r="CF65" s="218"/>
      <c r="CG65" s="218"/>
      <c r="CH65" s="218"/>
      <c r="CI65" s="218"/>
      <c r="CJ65" s="218"/>
      <c r="CK65" s="218"/>
      <c r="CL65" s="218"/>
      <c r="CM65" s="218"/>
      <c r="CN65" s="218"/>
      <c r="CO65" s="218"/>
      <c r="CP65" s="218"/>
      <c r="CQ65" s="218"/>
      <c r="CR65" s="218"/>
      <c r="CS65" s="218"/>
      <c r="CT65" s="218"/>
    </row>
    <row r="66" spans="3:98" x14ac:dyDescent="0.2">
      <c r="C66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18"/>
      <c r="AN66" s="218"/>
      <c r="AO66" s="218"/>
      <c r="AP66" s="218"/>
      <c r="AQ66" s="218"/>
      <c r="AR66" s="218"/>
      <c r="AS66" s="218"/>
      <c r="AT66" s="218"/>
      <c r="AU66" s="218"/>
      <c r="AV66" s="218"/>
      <c r="AW66" s="218"/>
      <c r="AX66" s="218"/>
      <c r="AY66" s="218"/>
      <c r="AZ66" s="218"/>
      <c r="BA66" s="218"/>
      <c r="BB66" s="218"/>
      <c r="BC66" s="218"/>
      <c r="BD66" s="218"/>
      <c r="BE66" s="218"/>
      <c r="BF66" s="218"/>
      <c r="BG66" s="218"/>
      <c r="BH66" s="218"/>
      <c r="BI66" s="218"/>
      <c r="BJ66" s="218"/>
      <c r="BK66" s="218"/>
      <c r="BL66" s="218"/>
      <c r="BM66" s="218"/>
      <c r="BN66" s="218"/>
      <c r="BO66" s="218"/>
      <c r="BP66" s="218"/>
      <c r="BQ66" s="218"/>
      <c r="BR66" s="218"/>
      <c r="BS66" s="218"/>
      <c r="BT66" s="218"/>
      <c r="BU66" s="218"/>
      <c r="BV66" s="218"/>
      <c r="BW66" s="218"/>
      <c r="BX66" s="218"/>
      <c r="BY66" s="218"/>
      <c r="BZ66" s="218"/>
      <c r="CA66" s="218"/>
      <c r="CB66" s="218"/>
      <c r="CC66" s="218"/>
      <c r="CD66" s="218"/>
      <c r="CE66" s="218"/>
      <c r="CF66" s="218"/>
      <c r="CG66" s="218"/>
      <c r="CH66" s="218"/>
      <c r="CI66" s="218"/>
      <c r="CJ66" s="218"/>
      <c r="CK66" s="218"/>
      <c r="CL66" s="218"/>
      <c r="CM66" s="218"/>
      <c r="CN66" s="218"/>
      <c r="CO66" s="218"/>
      <c r="CP66" s="218"/>
      <c r="CQ66" s="218"/>
      <c r="CR66" s="218"/>
      <c r="CS66" s="218"/>
      <c r="CT66" s="218"/>
    </row>
    <row r="67" spans="3:98" x14ac:dyDescent="0.2">
      <c r="C67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8"/>
      <c r="AO67" s="218"/>
      <c r="AP67" s="218"/>
      <c r="AQ67" s="218"/>
      <c r="AR67" s="218"/>
      <c r="AS67" s="218"/>
      <c r="AT67" s="218"/>
      <c r="AU67" s="218"/>
      <c r="AV67" s="218"/>
      <c r="AW67" s="218"/>
      <c r="AX67" s="218"/>
      <c r="AY67" s="218"/>
      <c r="AZ67" s="218"/>
      <c r="BA67" s="218"/>
      <c r="BB67" s="218"/>
      <c r="BC67" s="218"/>
      <c r="BD67" s="218"/>
      <c r="BE67" s="218"/>
      <c r="BF67" s="218"/>
      <c r="BG67" s="218"/>
      <c r="BH67" s="218"/>
      <c r="BI67" s="218"/>
      <c r="BJ67" s="218"/>
      <c r="BK67" s="218"/>
      <c r="BL67" s="218"/>
      <c r="BM67" s="218"/>
      <c r="BN67" s="218"/>
      <c r="BO67" s="218"/>
      <c r="BP67" s="218"/>
      <c r="BQ67" s="218"/>
      <c r="BR67" s="218"/>
      <c r="BS67" s="218"/>
      <c r="BT67" s="218"/>
      <c r="BU67" s="218"/>
      <c r="BV67" s="218"/>
      <c r="BW67" s="218"/>
      <c r="BX67" s="218"/>
      <c r="BY67" s="218"/>
      <c r="BZ67" s="218"/>
      <c r="CA67" s="218"/>
      <c r="CB67" s="218"/>
      <c r="CC67" s="218"/>
      <c r="CD67" s="218"/>
      <c r="CE67" s="218"/>
      <c r="CF67" s="218"/>
      <c r="CG67" s="218"/>
      <c r="CH67" s="218"/>
      <c r="CI67" s="218"/>
      <c r="CJ67" s="218"/>
      <c r="CK67" s="218"/>
      <c r="CL67" s="218"/>
      <c r="CM67" s="218"/>
      <c r="CN67" s="218"/>
      <c r="CO67" s="218"/>
      <c r="CP67" s="218"/>
      <c r="CQ67" s="218"/>
      <c r="CR67" s="218"/>
      <c r="CS67" s="218"/>
      <c r="CT67" s="218"/>
    </row>
    <row r="68" spans="3:98" x14ac:dyDescent="0.2">
      <c r="C6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18"/>
      <c r="AK68" s="218"/>
      <c r="AL68" s="218"/>
      <c r="AM68" s="218"/>
      <c r="AN68" s="218"/>
      <c r="AO68" s="218"/>
      <c r="AP68" s="218"/>
      <c r="AQ68" s="218"/>
      <c r="AR68" s="218"/>
      <c r="AS68" s="218"/>
      <c r="AT68" s="218"/>
      <c r="AU68" s="218"/>
      <c r="AV68" s="218"/>
      <c r="AW68" s="218"/>
      <c r="AX68" s="218"/>
      <c r="AY68" s="218"/>
      <c r="AZ68" s="218"/>
      <c r="BA68" s="218"/>
      <c r="BB68" s="218"/>
      <c r="BC68" s="218"/>
      <c r="BD68" s="218"/>
      <c r="BE68" s="218"/>
      <c r="BF68" s="218"/>
      <c r="BG68" s="218"/>
      <c r="BH68" s="218"/>
      <c r="BI68" s="218"/>
      <c r="BJ68" s="218"/>
      <c r="BK68" s="218"/>
      <c r="BL68" s="218"/>
      <c r="BM68" s="218"/>
      <c r="BN68" s="218"/>
      <c r="BO68" s="218"/>
      <c r="BP68" s="218"/>
      <c r="BQ68" s="218"/>
      <c r="BR68" s="218"/>
      <c r="BS68" s="218"/>
      <c r="BT68" s="218"/>
      <c r="BU68" s="218"/>
      <c r="BV68" s="218"/>
      <c r="BW68" s="218"/>
      <c r="BX68" s="218"/>
      <c r="BY68" s="218"/>
      <c r="BZ68" s="218"/>
      <c r="CA68" s="218"/>
      <c r="CB68" s="218"/>
      <c r="CC68" s="218"/>
      <c r="CD68" s="218"/>
      <c r="CE68" s="218"/>
      <c r="CF68" s="218"/>
      <c r="CG68" s="218"/>
      <c r="CH68" s="218"/>
      <c r="CI68" s="218"/>
      <c r="CJ68" s="218"/>
      <c r="CK68" s="218"/>
      <c r="CL68" s="218"/>
      <c r="CM68" s="218"/>
      <c r="CN68" s="218"/>
      <c r="CO68" s="218"/>
      <c r="CP68" s="218"/>
      <c r="CQ68" s="218"/>
      <c r="CR68" s="218"/>
      <c r="CS68" s="218"/>
      <c r="CT68" s="218"/>
    </row>
    <row r="69" spans="3:98" x14ac:dyDescent="0.2">
      <c r="C69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  <c r="AK69" s="218"/>
      <c r="AL69" s="218"/>
      <c r="AM69" s="218"/>
      <c r="AN69" s="218"/>
      <c r="AO69" s="218"/>
      <c r="AP69" s="218"/>
      <c r="AQ69" s="218"/>
      <c r="AR69" s="218"/>
      <c r="AS69" s="218"/>
      <c r="AT69" s="218"/>
      <c r="AU69" s="218"/>
      <c r="AV69" s="218"/>
      <c r="AW69" s="218"/>
      <c r="AX69" s="218"/>
      <c r="AY69" s="218"/>
      <c r="AZ69" s="218"/>
      <c r="BA69" s="218"/>
      <c r="BB69" s="218"/>
      <c r="BC69" s="218"/>
      <c r="BD69" s="218"/>
      <c r="BE69" s="218"/>
      <c r="BF69" s="218"/>
      <c r="BG69" s="218"/>
      <c r="BH69" s="218"/>
      <c r="BI69" s="218"/>
      <c r="BJ69" s="218"/>
      <c r="BK69" s="218"/>
      <c r="BL69" s="218"/>
      <c r="BM69" s="218"/>
      <c r="BN69" s="218"/>
      <c r="BO69" s="218"/>
      <c r="BP69" s="218"/>
      <c r="BQ69" s="218"/>
      <c r="BR69" s="218"/>
      <c r="BS69" s="218"/>
      <c r="BT69" s="218"/>
      <c r="BU69" s="218"/>
      <c r="BV69" s="218"/>
      <c r="BW69" s="218"/>
      <c r="BX69" s="218"/>
      <c r="BY69" s="218"/>
      <c r="BZ69" s="218"/>
      <c r="CA69" s="218"/>
      <c r="CB69" s="218"/>
      <c r="CC69" s="218"/>
      <c r="CD69" s="218"/>
      <c r="CE69" s="218"/>
      <c r="CF69" s="218"/>
      <c r="CG69" s="218"/>
      <c r="CH69" s="218"/>
      <c r="CI69" s="218"/>
      <c r="CJ69" s="218"/>
      <c r="CK69" s="218"/>
      <c r="CL69" s="218"/>
      <c r="CM69" s="218"/>
      <c r="CN69" s="218"/>
      <c r="CO69" s="218"/>
      <c r="CP69" s="218"/>
      <c r="CQ69" s="218"/>
      <c r="CR69" s="218"/>
      <c r="CS69" s="218"/>
      <c r="CT69" s="218"/>
    </row>
    <row r="70" spans="3:98" x14ac:dyDescent="0.2">
      <c r="C70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  <c r="AM70" s="218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8"/>
      <c r="BR70" s="218"/>
      <c r="BS70" s="218"/>
      <c r="BT70" s="218"/>
      <c r="BU70" s="218"/>
      <c r="BV70" s="218"/>
      <c r="BW70" s="218"/>
      <c r="BX70" s="218"/>
      <c r="BY70" s="218"/>
      <c r="BZ70" s="218"/>
      <c r="CA70" s="218"/>
      <c r="CB70" s="218"/>
      <c r="CC70" s="218"/>
      <c r="CD70" s="218"/>
      <c r="CE70" s="218"/>
      <c r="CF70" s="218"/>
      <c r="CG70" s="218"/>
      <c r="CH70" s="218"/>
      <c r="CI70" s="218"/>
      <c r="CJ70" s="218"/>
      <c r="CK70" s="218"/>
      <c r="CL70" s="218"/>
      <c r="CM70" s="218"/>
      <c r="CN70" s="218"/>
      <c r="CO70" s="218"/>
      <c r="CP70" s="218"/>
      <c r="CQ70" s="218"/>
      <c r="CR70" s="218"/>
      <c r="CS70" s="218"/>
      <c r="CT70" s="218"/>
    </row>
    <row r="71" spans="3:98" x14ac:dyDescent="0.2">
      <c r="C71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  <c r="AK71" s="218"/>
      <c r="AL71" s="218"/>
      <c r="AM71" s="218"/>
      <c r="AN71" s="218"/>
      <c r="AO71" s="218"/>
      <c r="AP71" s="218"/>
      <c r="AQ71" s="218"/>
      <c r="AR71" s="218"/>
      <c r="AS71" s="218"/>
      <c r="AT71" s="218"/>
      <c r="AU71" s="218"/>
      <c r="AV71" s="218"/>
      <c r="AW71" s="218"/>
      <c r="AX71" s="218"/>
      <c r="AY71" s="218"/>
      <c r="AZ71" s="218"/>
      <c r="BA71" s="218"/>
      <c r="BB71" s="218"/>
      <c r="BC71" s="218"/>
      <c r="BD71" s="218"/>
      <c r="BE71" s="218"/>
      <c r="BF71" s="218"/>
      <c r="BG71" s="218"/>
      <c r="BH71" s="218"/>
      <c r="BI71" s="218"/>
      <c r="BJ71" s="218"/>
      <c r="BK71" s="218"/>
      <c r="BL71" s="218"/>
      <c r="BM71" s="218"/>
      <c r="BN71" s="218"/>
      <c r="BO71" s="218"/>
      <c r="BP71" s="218"/>
      <c r="BQ71" s="218"/>
      <c r="BR71" s="218"/>
      <c r="BS71" s="218"/>
      <c r="BT71" s="218"/>
      <c r="BU71" s="218"/>
      <c r="BV71" s="218"/>
      <c r="BW71" s="218"/>
      <c r="BX71" s="218"/>
      <c r="BY71" s="218"/>
      <c r="BZ71" s="218"/>
      <c r="CA71" s="218"/>
      <c r="CB71" s="218"/>
      <c r="CC71" s="218"/>
      <c r="CD71" s="218"/>
      <c r="CE71" s="218"/>
      <c r="CF71" s="218"/>
      <c r="CG71" s="218"/>
      <c r="CH71" s="218"/>
      <c r="CI71" s="218"/>
      <c r="CJ71" s="218"/>
      <c r="CK71" s="218"/>
      <c r="CL71" s="218"/>
      <c r="CM71" s="218"/>
      <c r="CN71" s="218"/>
      <c r="CO71" s="218"/>
      <c r="CP71" s="218"/>
      <c r="CQ71" s="218"/>
      <c r="CR71" s="218"/>
      <c r="CS71" s="218"/>
      <c r="CT71" s="218"/>
    </row>
    <row r="72" spans="3:98" x14ac:dyDescent="0.2">
      <c r="C72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8"/>
      <c r="AK72" s="218"/>
      <c r="AL72" s="218"/>
      <c r="AM72" s="218"/>
      <c r="AN72" s="218"/>
      <c r="AO72" s="218"/>
      <c r="AP72" s="218"/>
      <c r="AQ72" s="218"/>
      <c r="AR72" s="218"/>
      <c r="AS72" s="218"/>
      <c r="AT72" s="218"/>
      <c r="AU72" s="218"/>
      <c r="AV72" s="218"/>
      <c r="AW72" s="218"/>
      <c r="AX72" s="218"/>
      <c r="AY72" s="218"/>
      <c r="AZ72" s="218"/>
      <c r="BA72" s="218"/>
      <c r="BB72" s="218"/>
      <c r="BC72" s="218"/>
      <c r="BD72" s="218"/>
      <c r="BE72" s="218"/>
      <c r="BF72" s="218"/>
      <c r="BG72" s="218"/>
      <c r="BH72" s="218"/>
      <c r="BI72" s="218"/>
      <c r="BJ72" s="218"/>
      <c r="BK72" s="218"/>
      <c r="BL72" s="218"/>
      <c r="BM72" s="218"/>
      <c r="BN72" s="218"/>
      <c r="BO72" s="218"/>
      <c r="BP72" s="218"/>
      <c r="BQ72" s="218"/>
      <c r="BR72" s="218"/>
      <c r="BS72" s="218"/>
      <c r="BT72" s="218"/>
      <c r="BU72" s="218"/>
      <c r="BV72" s="218"/>
      <c r="BW72" s="218"/>
      <c r="BX72" s="218"/>
      <c r="BY72" s="218"/>
      <c r="BZ72" s="218"/>
      <c r="CA72" s="218"/>
      <c r="CB72" s="218"/>
      <c r="CC72" s="218"/>
      <c r="CD72" s="218"/>
      <c r="CE72" s="218"/>
      <c r="CF72" s="218"/>
      <c r="CG72" s="218"/>
      <c r="CH72" s="218"/>
      <c r="CI72" s="218"/>
      <c r="CJ72" s="218"/>
      <c r="CK72" s="218"/>
      <c r="CL72" s="218"/>
      <c r="CM72" s="218"/>
      <c r="CN72" s="218"/>
      <c r="CO72" s="218"/>
      <c r="CP72" s="218"/>
      <c r="CQ72" s="218"/>
      <c r="CR72" s="218"/>
      <c r="CS72" s="218"/>
      <c r="CT72" s="218"/>
    </row>
    <row r="73" spans="3:98" x14ac:dyDescent="0.2">
      <c r="C73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8"/>
      <c r="AK73" s="218"/>
      <c r="AL73" s="218"/>
      <c r="AM73" s="218"/>
      <c r="AN73" s="218"/>
      <c r="AO73" s="218"/>
      <c r="AP73" s="218"/>
      <c r="AQ73" s="218"/>
      <c r="AR73" s="218"/>
      <c r="AS73" s="218"/>
      <c r="AT73" s="218"/>
      <c r="AU73" s="218"/>
      <c r="AV73" s="218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8"/>
      <c r="BM73" s="218"/>
      <c r="BN73" s="218"/>
      <c r="BO73" s="218"/>
      <c r="BP73" s="218"/>
      <c r="BQ73" s="218"/>
      <c r="BR73" s="218"/>
      <c r="BS73" s="218"/>
      <c r="BT73" s="218"/>
      <c r="BU73" s="218"/>
      <c r="BV73" s="218"/>
      <c r="BW73" s="218"/>
      <c r="BX73" s="218"/>
      <c r="BY73" s="218"/>
      <c r="BZ73" s="218"/>
      <c r="CA73" s="218"/>
      <c r="CB73" s="218"/>
      <c r="CC73" s="218"/>
      <c r="CD73" s="218"/>
      <c r="CE73" s="218"/>
      <c r="CF73" s="218"/>
      <c r="CG73" s="218"/>
      <c r="CH73" s="218"/>
      <c r="CI73" s="218"/>
      <c r="CJ73" s="218"/>
      <c r="CK73" s="218"/>
      <c r="CL73" s="218"/>
      <c r="CM73" s="218"/>
      <c r="CN73" s="218"/>
      <c r="CO73" s="218"/>
      <c r="CP73" s="218"/>
      <c r="CQ73" s="218"/>
      <c r="CR73" s="218"/>
      <c r="CS73" s="218"/>
      <c r="CT73" s="218"/>
    </row>
    <row r="74" spans="3:98" x14ac:dyDescent="0.2">
      <c r="C74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  <c r="AK74" s="218"/>
      <c r="AL74" s="218"/>
      <c r="AM74" s="218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18"/>
      <c r="BL74" s="218"/>
      <c r="BM74" s="218"/>
      <c r="BN74" s="218"/>
      <c r="BO74" s="218"/>
      <c r="BP74" s="218"/>
      <c r="BQ74" s="218"/>
      <c r="BR74" s="218"/>
      <c r="BS74" s="218"/>
      <c r="BT74" s="218"/>
      <c r="BU74" s="218"/>
      <c r="BV74" s="218"/>
      <c r="BW74" s="218"/>
      <c r="BX74" s="218"/>
      <c r="BY74" s="218"/>
      <c r="BZ74" s="218"/>
      <c r="CA74" s="218"/>
      <c r="CB74" s="218"/>
      <c r="CC74" s="218"/>
      <c r="CD74" s="218"/>
      <c r="CE74" s="218"/>
      <c r="CF74" s="218"/>
      <c r="CG74" s="218"/>
      <c r="CH74" s="218"/>
      <c r="CI74" s="218"/>
      <c r="CJ74" s="218"/>
      <c r="CK74" s="218"/>
      <c r="CL74" s="218"/>
      <c r="CM74" s="218"/>
      <c r="CN74" s="218"/>
      <c r="CO74" s="218"/>
      <c r="CP74" s="218"/>
      <c r="CQ74" s="218"/>
      <c r="CR74" s="218"/>
      <c r="CS74" s="218"/>
      <c r="CT74" s="218"/>
    </row>
    <row r="75" spans="3:98" x14ac:dyDescent="0.2">
      <c r="C75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8"/>
      <c r="AL75" s="218"/>
      <c r="AM75" s="218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8"/>
      <c r="BR75" s="218"/>
      <c r="BS75" s="218"/>
      <c r="BT75" s="218"/>
      <c r="BU75" s="218"/>
      <c r="BV75" s="218"/>
      <c r="BW75" s="218"/>
      <c r="BX75" s="218"/>
      <c r="BY75" s="218"/>
      <c r="BZ75" s="218"/>
      <c r="CA75" s="218"/>
      <c r="CB75" s="218"/>
      <c r="CC75" s="218"/>
      <c r="CD75" s="218"/>
      <c r="CE75" s="218"/>
      <c r="CF75" s="218"/>
      <c r="CG75" s="218"/>
      <c r="CH75" s="218"/>
      <c r="CI75" s="218"/>
      <c r="CJ75" s="218"/>
      <c r="CK75" s="218"/>
      <c r="CL75" s="218"/>
      <c r="CM75" s="218"/>
      <c r="CN75" s="218"/>
      <c r="CO75" s="218"/>
      <c r="CP75" s="218"/>
      <c r="CQ75" s="218"/>
      <c r="CR75" s="218"/>
      <c r="CS75" s="218"/>
      <c r="CT75" s="218"/>
    </row>
    <row r="76" spans="3:98" x14ac:dyDescent="0.2">
      <c r="C76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8"/>
      <c r="AL76" s="218"/>
      <c r="AM76" s="218"/>
      <c r="AN76" s="218"/>
      <c r="AO76" s="218"/>
      <c r="AP76" s="218"/>
      <c r="AQ76" s="218"/>
      <c r="AR76" s="218"/>
      <c r="AS76" s="218"/>
      <c r="AT76" s="218"/>
      <c r="AU76" s="218"/>
      <c r="AV76" s="218"/>
      <c r="AW76" s="218"/>
      <c r="AX76" s="218"/>
      <c r="AY76" s="218"/>
      <c r="AZ76" s="218"/>
      <c r="BA76" s="218"/>
      <c r="BB76" s="218"/>
      <c r="BC76" s="218"/>
      <c r="BD76" s="218"/>
      <c r="BE76" s="218"/>
      <c r="BF76" s="218"/>
      <c r="BG76" s="218"/>
      <c r="BH76" s="218"/>
      <c r="BI76" s="218"/>
      <c r="BJ76" s="218"/>
      <c r="BK76" s="218"/>
      <c r="BL76" s="218"/>
      <c r="BM76" s="218"/>
      <c r="BN76" s="218"/>
      <c r="BO76" s="218"/>
      <c r="BP76" s="218"/>
      <c r="BQ76" s="218"/>
      <c r="BR76" s="218"/>
      <c r="BS76" s="218"/>
      <c r="BT76" s="218"/>
      <c r="BU76" s="218"/>
      <c r="BV76" s="218"/>
      <c r="BW76" s="218"/>
      <c r="BX76" s="218"/>
      <c r="BY76" s="218"/>
      <c r="BZ76" s="218"/>
      <c r="CA76" s="218"/>
      <c r="CB76" s="218"/>
      <c r="CC76" s="218"/>
      <c r="CD76" s="218"/>
      <c r="CE76" s="218"/>
      <c r="CF76" s="218"/>
      <c r="CG76" s="218"/>
      <c r="CH76" s="218"/>
      <c r="CI76" s="218"/>
      <c r="CJ76" s="218"/>
      <c r="CK76" s="218"/>
      <c r="CL76" s="218"/>
      <c r="CM76" s="218"/>
      <c r="CN76" s="218"/>
      <c r="CO76" s="218"/>
      <c r="CP76" s="218"/>
      <c r="CQ76" s="218"/>
      <c r="CR76" s="218"/>
      <c r="CS76" s="218"/>
      <c r="CT76" s="218"/>
    </row>
    <row r="77" spans="3:98" x14ac:dyDescent="0.2">
      <c r="C77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  <c r="AK77" s="218"/>
      <c r="AL77" s="218"/>
      <c r="AM77" s="218"/>
      <c r="AN77" s="218"/>
      <c r="AO77" s="218"/>
      <c r="AP77" s="218"/>
      <c r="AQ77" s="218"/>
      <c r="AR77" s="218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8"/>
      <c r="BF77" s="218"/>
      <c r="BG77" s="218"/>
      <c r="BH77" s="218"/>
      <c r="BI77" s="218"/>
      <c r="BJ77" s="218"/>
      <c r="BK77" s="218"/>
      <c r="BL77" s="218"/>
      <c r="BM77" s="218"/>
      <c r="BN77" s="218"/>
      <c r="BO77" s="218"/>
      <c r="BP77" s="218"/>
      <c r="BQ77" s="218"/>
      <c r="BR77" s="218"/>
      <c r="BS77" s="218"/>
      <c r="BT77" s="218"/>
      <c r="BU77" s="218"/>
      <c r="BV77" s="218"/>
      <c r="BW77" s="218"/>
      <c r="BX77" s="218"/>
      <c r="BY77" s="218"/>
      <c r="BZ77" s="218"/>
      <c r="CA77" s="218"/>
      <c r="CB77" s="218"/>
      <c r="CC77" s="218"/>
      <c r="CD77" s="218"/>
      <c r="CE77" s="218"/>
      <c r="CF77" s="218"/>
      <c r="CG77" s="218"/>
      <c r="CH77" s="218"/>
      <c r="CI77" s="218"/>
      <c r="CJ77" s="218"/>
      <c r="CK77" s="218"/>
      <c r="CL77" s="218"/>
      <c r="CM77" s="218"/>
      <c r="CN77" s="218"/>
      <c r="CO77" s="218"/>
      <c r="CP77" s="218"/>
      <c r="CQ77" s="218"/>
      <c r="CR77" s="218"/>
      <c r="CS77" s="218"/>
      <c r="CT77" s="218"/>
    </row>
    <row r="78" spans="3:98" x14ac:dyDescent="0.2">
      <c r="C7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18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8"/>
      <c r="BQ78" s="218"/>
      <c r="BR78" s="218"/>
      <c r="BS78" s="218"/>
      <c r="BT78" s="218"/>
      <c r="BU78" s="218"/>
      <c r="BV78" s="218"/>
      <c r="BW78" s="218"/>
      <c r="BX78" s="218"/>
      <c r="BY78" s="218"/>
      <c r="BZ78" s="218"/>
      <c r="CA78" s="218"/>
      <c r="CB78" s="218"/>
      <c r="CC78" s="218"/>
      <c r="CD78" s="218"/>
      <c r="CE78" s="218"/>
      <c r="CF78" s="218"/>
      <c r="CG78" s="218"/>
      <c r="CH78" s="218"/>
      <c r="CI78" s="218"/>
      <c r="CJ78" s="218"/>
      <c r="CK78" s="218"/>
      <c r="CL78" s="218"/>
      <c r="CM78" s="218"/>
      <c r="CN78" s="218"/>
      <c r="CO78" s="218"/>
      <c r="CP78" s="218"/>
      <c r="CQ78" s="218"/>
      <c r="CR78" s="218"/>
      <c r="CS78" s="218"/>
      <c r="CT78" s="218"/>
    </row>
    <row r="79" spans="3:98" x14ac:dyDescent="0.2">
      <c r="C79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8"/>
      <c r="AK79" s="218"/>
      <c r="AL79" s="218"/>
      <c r="AM79" s="218"/>
      <c r="AN79" s="218"/>
      <c r="AO79" s="218"/>
      <c r="AP79" s="218"/>
      <c r="AQ79" s="218"/>
      <c r="AR79" s="218"/>
      <c r="AS79" s="218"/>
      <c r="AT79" s="218"/>
      <c r="AU79" s="218"/>
      <c r="AV79" s="218"/>
      <c r="AW79" s="218"/>
      <c r="AX79" s="218"/>
      <c r="AY79" s="218"/>
      <c r="AZ79" s="218"/>
      <c r="BA79" s="218"/>
      <c r="BB79" s="218"/>
      <c r="BC79" s="218"/>
      <c r="BD79" s="218"/>
      <c r="BE79" s="218"/>
      <c r="BF79" s="218"/>
      <c r="BG79" s="218"/>
      <c r="BH79" s="218"/>
      <c r="BI79" s="218"/>
      <c r="BJ79" s="218"/>
      <c r="BK79" s="218"/>
      <c r="BL79" s="218"/>
      <c r="BM79" s="218"/>
      <c r="BN79" s="218"/>
      <c r="BO79" s="218"/>
      <c r="BP79" s="218"/>
      <c r="BQ79" s="218"/>
      <c r="BR79" s="218"/>
      <c r="BS79" s="218"/>
      <c r="BT79" s="218"/>
      <c r="BU79" s="218"/>
      <c r="BV79" s="218"/>
      <c r="BW79" s="218"/>
      <c r="BX79" s="218"/>
      <c r="BY79" s="218"/>
      <c r="BZ79" s="218"/>
      <c r="CA79" s="218"/>
      <c r="CB79" s="218"/>
      <c r="CC79" s="218"/>
      <c r="CD79" s="218"/>
      <c r="CE79" s="218"/>
      <c r="CF79" s="218"/>
      <c r="CG79" s="218"/>
      <c r="CH79" s="218"/>
      <c r="CI79" s="218"/>
      <c r="CJ79" s="218"/>
      <c r="CK79" s="218"/>
      <c r="CL79" s="218"/>
      <c r="CM79" s="218"/>
      <c r="CN79" s="218"/>
      <c r="CO79" s="218"/>
      <c r="CP79" s="218"/>
      <c r="CQ79" s="218"/>
      <c r="CR79" s="218"/>
      <c r="CS79" s="218"/>
      <c r="CT79" s="218"/>
    </row>
    <row r="80" spans="3:98" x14ac:dyDescent="0.2">
      <c r="C80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8"/>
      <c r="AK80" s="218"/>
      <c r="AL80" s="218"/>
      <c r="AM80" s="218"/>
      <c r="AN80" s="218"/>
      <c r="AO80" s="218"/>
      <c r="AP80" s="218"/>
      <c r="AQ80" s="218"/>
      <c r="AR80" s="218"/>
      <c r="AS80" s="218"/>
      <c r="AT80" s="218"/>
      <c r="AU80" s="218"/>
      <c r="AV80" s="218"/>
      <c r="AW80" s="218"/>
      <c r="AX80" s="218"/>
      <c r="AY80" s="218"/>
      <c r="AZ80" s="218"/>
      <c r="BA80" s="218"/>
      <c r="BB80" s="218"/>
      <c r="BC80" s="218"/>
      <c r="BD80" s="218"/>
      <c r="BE80" s="218"/>
      <c r="BF80" s="218"/>
      <c r="BG80" s="218"/>
      <c r="BH80" s="218"/>
      <c r="BI80" s="218"/>
      <c r="BJ80" s="218"/>
      <c r="BK80" s="218"/>
      <c r="BL80" s="218"/>
      <c r="BM80" s="218"/>
      <c r="BN80" s="218"/>
      <c r="BO80" s="218"/>
      <c r="BP80" s="218"/>
      <c r="BQ80" s="218"/>
      <c r="BR80" s="218"/>
      <c r="BS80" s="218"/>
      <c r="BT80" s="218"/>
      <c r="BU80" s="218"/>
      <c r="BV80" s="218"/>
      <c r="BW80" s="218"/>
      <c r="BX80" s="218"/>
      <c r="BY80" s="218"/>
      <c r="BZ80" s="218"/>
      <c r="CA80" s="218"/>
      <c r="CB80" s="218"/>
      <c r="CC80" s="218"/>
      <c r="CD80" s="218"/>
      <c r="CE80" s="218"/>
      <c r="CF80" s="218"/>
      <c r="CG80" s="218"/>
      <c r="CH80" s="218"/>
      <c r="CI80" s="218"/>
      <c r="CJ80" s="218"/>
      <c r="CK80" s="218"/>
      <c r="CL80" s="218"/>
      <c r="CM80" s="218"/>
      <c r="CN80" s="218"/>
      <c r="CO80" s="218"/>
      <c r="CP80" s="218"/>
      <c r="CQ80" s="218"/>
      <c r="CR80" s="218"/>
      <c r="CS80" s="218"/>
      <c r="CT80" s="218"/>
    </row>
    <row r="81" spans="3:98" x14ac:dyDescent="0.2">
      <c r="C81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8"/>
      <c r="AK81" s="218"/>
      <c r="AL81" s="218"/>
      <c r="AM81" s="218"/>
      <c r="AN81" s="218"/>
      <c r="AO81" s="218"/>
      <c r="AP81" s="218"/>
      <c r="AQ81" s="218"/>
      <c r="AR81" s="218"/>
      <c r="AS81" s="218"/>
      <c r="AT81" s="218"/>
      <c r="AU81" s="218"/>
      <c r="AV81" s="218"/>
      <c r="AW81" s="218"/>
      <c r="AX81" s="218"/>
      <c r="AY81" s="218"/>
      <c r="AZ81" s="218"/>
      <c r="BA81" s="218"/>
      <c r="BB81" s="218"/>
      <c r="BC81" s="218"/>
      <c r="BD81" s="218"/>
      <c r="BE81" s="218"/>
      <c r="BF81" s="218"/>
      <c r="BG81" s="218"/>
      <c r="BH81" s="218"/>
      <c r="BI81" s="218"/>
      <c r="BJ81" s="218"/>
      <c r="BK81" s="218"/>
      <c r="BL81" s="218"/>
      <c r="BM81" s="218"/>
      <c r="BN81" s="218"/>
      <c r="BO81" s="218"/>
      <c r="BP81" s="218"/>
      <c r="BQ81" s="218"/>
      <c r="BR81" s="218"/>
      <c r="BS81" s="218"/>
      <c r="BT81" s="218"/>
      <c r="BU81" s="218"/>
      <c r="BV81" s="218"/>
      <c r="BW81" s="218"/>
      <c r="BX81" s="218"/>
      <c r="BY81" s="218"/>
      <c r="BZ81" s="218"/>
      <c r="CA81" s="218"/>
      <c r="CB81" s="218"/>
      <c r="CC81" s="218"/>
      <c r="CD81" s="218"/>
      <c r="CE81" s="218"/>
      <c r="CF81" s="218"/>
      <c r="CG81" s="218"/>
      <c r="CH81" s="218"/>
      <c r="CI81" s="218"/>
      <c r="CJ81" s="218"/>
      <c r="CK81" s="218"/>
      <c r="CL81" s="218"/>
      <c r="CM81" s="218"/>
      <c r="CN81" s="218"/>
      <c r="CO81" s="218"/>
      <c r="CP81" s="218"/>
      <c r="CQ81" s="218"/>
      <c r="CR81" s="218"/>
      <c r="CS81" s="218"/>
      <c r="CT81" s="218"/>
    </row>
    <row r="82" spans="3:98" x14ac:dyDescent="0.2">
      <c r="C82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8"/>
      <c r="AI82" s="218"/>
      <c r="AJ82" s="218"/>
      <c r="AK82" s="218"/>
      <c r="AL82" s="218"/>
      <c r="AM82" s="218"/>
      <c r="AN82" s="218"/>
      <c r="AO82" s="218"/>
      <c r="AP82" s="218"/>
      <c r="AQ82" s="218"/>
      <c r="AR82" s="218"/>
      <c r="AS82" s="218"/>
      <c r="AT82" s="218"/>
      <c r="AU82" s="218"/>
      <c r="AV82" s="218"/>
      <c r="AW82" s="218"/>
      <c r="AX82" s="218"/>
      <c r="AY82" s="218"/>
      <c r="AZ82" s="218"/>
      <c r="BA82" s="218"/>
      <c r="BB82" s="218"/>
      <c r="BC82" s="218"/>
      <c r="BD82" s="218"/>
      <c r="BE82" s="218"/>
      <c r="BF82" s="218"/>
      <c r="BG82" s="218"/>
      <c r="BH82" s="218"/>
      <c r="BI82" s="218"/>
      <c r="BJ82" s="218"/>
      <c r="BK82" s="218"/>
      <c r="BL82" s="218"/>
      <c r="BM82" s="218"/>
      <c r="BN82" s="218"/>
      <c r="BO82" s="218"/>
      <c r="BP82" s="218"/>
      <c r="BQ82" s="218"/>
      <c r="BR82" s="218"/>
      <c r="BS82" s="218"/>
      <c r="BT82" s="218"/>
      <c r="BU82" s="218"/>
      <c r="BV82" s="218"/>
      <c r="BW82" s="218"/>
      <c r="BX82" s="218"/>
      <c r="BY82" s="218"/>
      <c r="BZ82" s="218"/>
      <c r="CA82" s="218"/>
      <c r="CB82" s="218"/>
      <c r="CC82" s="218"/>
      <c r="CD82" s="218"/>
      <c r="CE82" s="218"/>
      <c r="CF82" s="218"/>
      <c r="CG82" s="218"/>
      <c r="CH82" s="218"/>
      <c r="CI82" s="218"/>
      <c r="CJ82" s="218"/>
      <c r="CK82" s="218"/>
      <c r="CL82" s="218"/>
      <c r="CM82" s="218"/>
      <c r="CN82" s="218"/>
      <c r="CO82" s="218"/>
      <c r="CP82" s="218"/>
      <c r="CQ82" s="218"/>
      <c r="CR82" s="218"/>
      <c r="CS82" s="218"/>
      <c r="CT82" s="218"/>
    </row>
    <row r="83" spans="3:98" x14ac:dyDescent="0.2">
      <c r="C83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8"/>
      <c r="AI83" s="218"/>
      <c r="AJ83" s="218"/>
      <c r="AK83" s="218"/>
      <c r="AL83" s="218"/>
      <c r="AM83" s="218"/>
      <c r="AN83" s="218"/>
      <c r="AO83" s="218"/>
      <c r="AP83" s="218"/>
      <c r="AQ83" s="218"/>
      <c r="AR83" s="218"/>
      <c r="AS83" s="218"/>
      <c r="AT83" s="218"/>
      <c r="AU83" s="218"/>
      <c r="AV83" s="218"/>
      <c r="AW83" s="218"/>
      <c r="AX83" s="218"/>
      <c r="AY83" s="218"/>
      <c r="AZ83" s="218"/>
      <c r="BA83" s="218"/>
      <c r="BB83" s="218"/>
      <c r="BC83" s="218"/>
      <c r="BD83" s="218"/>
      <c r="BE83" s="218"/>
      <c r="BF83" s="218"/>
      <c r="BG83" s="218"/>
      <c r="BH83" s="218"/>
      <c r="BI83" s="218"/>
      <c r="BJ83" s="218"/>
      <c r="BK83" s="218"/>
      <c r="BL83" s="218"/>
      <c r="BM83" s="218"/>
      <c r="BN83" s="218"/>
      <c r="BO83" s="218"/>
      <c r="BP83" s="218"/>
      <c r="BQ83" s="218"/>
      <c r="BR83" s="218"/>
      <c r="BS83" s="218"/>
      <c r="BT83" s="218"/>
      <c r="BU83" s="218"/>
      <c r="BV83" s="218"/>
      <c r="BW83" s="218"/>
      <c r="BX83" s="218"/>
      <c r="BY83" s="218"/>
      <c r="BZ83" s="218"/>
      <c r="CA83" s="218"/>
      <c r="CB83" s="218"/>
      <c r="CC83" s="218"/>
      <c r="CD83" s="218"/>
      <c r="CE83" s="218"/>
      <c r="CF83" s="218"/>
      <c r="CG83" s="218"/>
      <c r="CH83" s="218"/>
      <c r="CI83" s="218"/>
      <c r="CJ83" s="218"/>
      <c r="CK83" s="218"/>
      <c r="CL83" s="218"/>
      <c r="CM83" s="218"/>
      <c r="CN83" s="218"/>
      <c r="CO83" s="218"/>
      <c r="CP83" s="218"/>
      <c r="CQ83" s="218"/>
      <c r="CR83" s="218"/>
      <c r="CS83" s="218"/>
      <c r="CT83" s="218"/>
    </row>
    <row r="84" spans="3:98" x14ac:dyDescent="0.2">
      <c r="C84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8"/>
      <c r="AI84" s="218"/>
      <c r="AJ84" s="218"/>
      <c r="AK84" s="218"/>
      <c r="AL84" s="218"/>
      <c r="AM84" s="218"/>
      <c r="AN84" s="218"/>
      <c r="AO84" s="218"/>
      <c r="AP84" s="218"/>
      <c r="AQ84" s="218"/>
      <c r="AR84" s="218"/>
      <c r="AS84" s="218"/>
      <c r="AT84" s="218"/>
      <c r="AU84" s="218"/>
      <c r="AV84" s="218"/>
      <c r="AW84" s="218"/>
      <c r="AX84" s="218"/>
      <c r="AY84" s="218"/>
      <c r="AZ84" s="218"/>
      <c r="BA84" s="218"/>
      <c r="BB84" s="218"/>
      <c r="BC84" s="218"/>
      <c r="BD84" s="218"/>
      <c r="BE84" s="218"/>
      <c r="BF84" s="218"/>
      <c r="BG84" s="218"/>
      <c r="BH84" s="218"/>
      <c r="BI84" s="218"/>
      <c r="BJ84" s="218"/>
      <c r="BK84" s="218"/>
      <c r="BL84" s="218"/>
      <c r="BM84" s="218"/>
      <c r="BN84" s="218"/>
      <c r="BO84" s="218"/>
      <c r="BP84" s="218"/>
      <c r="BQ84" s="218"/>
      <c r="BR84" s="218"/>
      <c r="BS84" s="218"/>
      <c r="BT84" s="218"/>
      <c r="BU84" s="218"/>
      <c r="BV84" s="218"/>
      <c r="BW84" s="218"/>
      <c r="BX84" s="218"/>
      <c r="BY84" s="218"/>
      <c r="BZ84" s="218"/>
      <c r="CA84" s="218"/>
      <c r="CB84" s="218"/>
      <c r="CC84" s="218"/>
      <c r="CD84" s="218"/>
      <c r="CE84" s="218"/>
      <c r="CF84" s="218"/>
      <c r="CG84" s="218"/>
      <c r="CH84" s="218"/>
      <c r="CI84" s="218"/>
      <c r="CJ84" s="218"/>
      <c r="CK84" s="218"/>
      <c r="CL84" s="218"/>
      <c r="CM84" s="218"/>
      <c r="CN84" s="218"/>
      <c r="CO84" s="218"/>
      <c r="CP84" s="218"/>
      <c r="CQ84" s="218"/>
      <c r="CR84" s="218"/>
      <c r="CS84" s="218"/>
      <c r="CT84" s="218"/>
    </row>
    <row r="85" spans="3:98" x14ac:dyDescent="0.2">
      <c r="C85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  <c r="AO85" s="218"/>
      <c r="AP85" s="218"/>
      <c r="AQ85" s="218"/>
      <c r="AR85" s="218"/>
      <c r="AS85" s="218"/>
      <c r="AT85" s="218"/>
      <c r="AU85" s="218"/>
      <c r="AV85" s="218"/>
      <c r="AW85" s="218"/>
      <c r="AX85" s="218"/>
      <c r="AY85" s="218"/>
      <c r="AZ85" s="218"/>
      <c r="BA85" s="218"/>
      <c r="BB85" s="218"/>
      <c r="BC85" s="218"/>
      <c r="BD85" s="218"/>
      <c r="BE85" s="218"/>
      <c r="BF85" s="218"/>
      <c r="BG85" s="218"/>
      <c r="BH85" s="218"/>
      <c r="BI85" s="218"/>
      <c r="BJ85" s="218"/>
      <c r="BK85" s="218"/>
      <c r="BL85" s="218"/>
      <c r="BM85" s="218"/>
      <c r="BN85" s="218"/>
      <c r="BO85" s="218"/>
      <c r="BP85" s="218"/>
      <c r="BQ85" s="218"/>
      <c r="BR85" s="218"/>
      <c r="BS85" s="218"/>
      <c r="BT85" s="218"/>
      <c r="BU85" s="218"/>
      <c r="BV85" s="218"/>
      <c r="BW85" s="218"/>
      <c r="BX85" s="218"/>
      <c r="BY85" s="218"/>
      <c r="BZ85" s="218"/>
      <c r="CA85" s="218"/>
      <c r="CB85" s="218"/>
      <c r="CC85" s="218"/>
      <c r="CD85" s="218"/>
      <c r="CE85" s="218"/>
      <c r="CF85" s="218"/>
      <c r="CG85" s="218"/>
      <c r="CH85" s="218"/>
      <c r="CI85" s="218"/>
      <c r="CJ85" s="218"/>
      <c r="CK85" s="218"/>
      <c r="CL85" s="218"/>
      <c r="CM85" s="218"/>
      <c r="CN85" s="218"/>
      <c r="CO85" s="218"/>
      <c r="CP85" s="218"/>
      <c r="CQ85" s="218"/>
      <c r="CR85" s="218"/>
      <c r="CS85" s="218"/>
      <c r="CT85" s="218"/>
    </row>
    <row r="86" spans="3:98" x14ac:dyDescent="0.2">
      <c r="C86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8"/>
      <c r="AI86" s="218"/>
      <c r="AJ86" s="218"/>
      <c r="AK86" s="218"/>
      <c r="AL86" s="218"/>
      <c r="AM86" s="218"/>
      <c r="AN86" s="218"/>
      <c r="AO86" s="218"/>
      <c r="AP86" s="218"/>
      <c r="AQ86" s="218"/>
      <c r="AR86" s="218"/>
      <c r="AS86" s="218"/>
      <c r="AT86" s="218"/>
      <c r="AU86" s="218"/>
      <c r="AV86" s="218"/>
      <c r="AW86" s="218"/>
      <c r="AX86" s="218"/>
      <c r="AY86" s="218"/>
      <c r="AZ86" s="218"/>
      <c r="BA86" s="218"/>
      <c r="BB86" s="218"/>
      <c r="BC86" s="218"/>
      <c r="BD86" s="218"/>
      <c r="BE86" s="218"/>
      <c r="BF86" s="218"/>
      <c r="BG86" s="218"/>
      <c r="BH86" s="218"/>
      <c r="BI86" s="218"/>
      <c r="BJ86" s="218"/>
      <c r="BK86" s="218"/>
      <c r="BL86" s="218"/>
      <c r="BM86" s="218"/>
      <c r="BN86" s="218"/>
      <c r="BO86" s="218"/>
      <c r="BP86" s="218"/>
      <c r="BQ86" s="218"/>
      <c r="BR86" s="218"/>
      <c r="BS86" s="218"/>
      <c r="BT86" s="218"/>
      <c r="BU86" s="218"/>
      <c r="BV86" s="218"/>
      <c r="BW86" s="218"/>
      <c r="BX86" s="218"/>
      <c r="BY86" s="218"/>
      <c r="BZ86" s="218"/>
      <c r="CA86" s="218"/>
      <c r="CB86" s="218"/>
      <c r="CC86" s="218"/>
      <c r="CD86" s="218"/>
      <c r="CE86" s="218"/>
      <c r="CF86" s="218"/>
      <c r="CG86" s="218"/>
      <c r="CH86" s="218"/>
      <c r="CI86" s="218"/>
      <c r="CJ86" s="218"/>
      <c r="CK86" s="218"/>
      <c r="CL86" s="218"/>
      <c r="CM86" s="218"/>
      <c r="CN86" s="218"/>
      <c r="CO86" s="218"/>
      <c r="CP86" s="218"/>
      <c r="CQ86" s="218"/>
      <c r="CR86" s="218"/>
      <c r="CS86" s="218"/>
      <c r="CT86" s="218"/>
    </row>
    <row r="87" spans="3:98" x14ac:dyDescent="0.2">
      <c r="C87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18"/>
      <c r="AD87" s="218"/>
      <c r="AE87" s="218"/>
      <c r="AF87" s="218"/>
      <c r="AG87" s="218"/>
      <c r="AH87" s="218"/>
      <c r="AI87" s="218"/>
      <c r="AJ87" s="218"/>
      <c r="AK87" s="218"/>
      <c r="AL87" s="218"/>
      <c r="AM87" s="218"/>
      <c r="AN87" s="218"/>
      <c r="AO87" s="218"/>
      <c r="AP87" s="218"/>
      <c r="AQ87" s="218"/>
      <c r="AR87" s="218"/>
      <c r="AS87" s="218"/>
      <c r="AT87" s="218"/>
      <c r="AU87" s="218"/>
      <c r="AV87" s="218"/>
      <c r="AW87" s="218"/>
      <c r="AX87" s="218"/>
      <c r="AY87" s="218"/>
      <c r="AZ87" s="218"/>
      <c r="BA87" s="218"/>
      <c r="BB87" s="218"/>
      <c r="BC87" s="218"/>
      <c r="BD87" s="218"/>
      <c r="BE87" s="218"/>
      <c r="BF87" s="218"/>
      <c r="BG87" s="218"/>
      <c r="BH87" s="218"/>
      <c r="BI87" s="218"/>
      <c r="BJ87" s="218"/>
      <c r="BK87" s="218"/>
      <c r="BL87" s="218"/>
      <c r="BM87" s="218"/>
      <c r="BN87" s="218"/>
      <c r="BO87" s="218"/>
      <c r="BP87" s="218"/>
      <c r="BQ87" s="218"/>
      <c r="BR87" s="218"/>
      <c r="BS87" s="218"/>
      <c r="BT87" s="218"/>
      <c r="BU87" s="218"/>
      <c r="BV87" s="218"/>
      <c r="BW87" s="218"/>
      <c r="BX87" s="218"/>
      <c r="BY87" s="218"/>
      <c r="BZ87" s="218"/>
      <c r="CA87" s="218"/>
      <c r="CB87" s="218"/>
      <c r="CC87" s="218"/>
      <c r="CD87" s="218"/>
      <c r="CE87" s="218"/>
      <c r="CF87" s="218"/>
      <c r="CG87" s="218"/>
      <c r="CH87" s="218"/>
      <c r="CI87" s="218"/>
      <c r="CJ87" s="218"/>
      <c r="CK87" s="218"/>
      <c r="CL87" s="218"/>
      <c r="CM87" s="218"/>
      <c r="CN87" s="218"/>
      <c r="CO87" s="218"/>
      <c r="CP87" s="218"/>
      <c r="CQ87" s="218"/>
      <c r="CR87" s="218"/>
      <c r="CS87" s="218"/>
      <c r="CT87" s="218"/>
    </row>
    <row r="88" spans="3:98" x14ac:dyDescent="0.2">
      <c r="C8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  <c r="AB88" s="218"/>
      <c r="AC88" s="218"/>
      <c r="AD88" s="218"/>
      <c r="AE88" s="218"/>
      <c r="AF88" s="218"/>
      <c r="AG88" s="218"/>
      <c r="AH88" s="218"/>
      <c r="AI88" s="218"/>
      <c r="AJ88" s="218"/>
      <c r="AK88" s="218"/>
      <c r="AL88" s="218"/>
      <c r="AM88" s="218"/>
      <c r="AN88" s="218"/>
      <c r="AO88" s="218"/>
      <c r="AP88" s="218"/>
      <c r="AQ88" s="218"/>
      <c r="AR88" s="218"/>
      <c r="AS88" s="218"/>
      <c r="AT88" s="218"/>
      <c r="AU88" s="218"/>
      <c r="AV88" s="218"/>
      <c r="AW88" s="218"/>
      <c r="AX88" s="218"/>
      <c r="AY88" s="218"/>
      <c r="AZ88" s="218"/>
      <c r="BA88" s="218"/>
      <c r="BB88" s="218"/>
      <c r="BC88" s="218"/>
      <c r="BD88" s="218"/>
      <c r="BE88" s="218"/>
      <c r="BF88" s="218"/>
      <c r="BG88" s="218"/>
      <c r="BH88" s="218"/>
      <c r="BI88" s="218"/>
      <c r="BJ88" s="218"/>
      <c r="BK88" s="218"/>
      <c r="BL88" s="218"/>
      <c r="BM88" s="218"/>
      <c r="BN88" s="218"/>
      <c r="BO88" s="218"/>
      <c r="BP88" s="218"/>
      <c r="BQ88" s="218"/>
      <c r="BR88" s="218"/>
      <c r="BS88" s="218"/>
      <c r="BT88" s="218"/>
      <c r="BU88" s="218"/>
      <c r="BV88" s="218"/>
      <c r="BW88" s="218"/>
      <c r="BX88" s="218"/>
      <c r="BY88" s="218"/>
      <c r="BZ88" s="218"/>
      <c r="CA88" s="218"/>
      <c r="CB88" s="218"/>
      <c r="CC88" s="218"/>
      <c r="CD88" s="218"/>
      <c r="CE88" s="218"/>
      <c r="CF88" s="218"/>
      <c r="CG88" s="218"/>
      <c r="CH88" s="218"/>
      <c r="CI88" s="218"/>
      <c r="CJ88" s="218"/>
      <c r="CK88" s="218"/>
      <c r="CL88" s="218"/>
      <c r="CM88" s="218"/>
      <c r="CN88" s="218"/>
      <c r="CO88" s="218"/>
      <c r="CP88" s="218"/>
      <c r="CQ88" s="218"/>
      <c r="CR88" s="218"/>
      <c r="CS88" s="218"/>
      <c r="CT88" s="218"/>
    </row>
    <row r="89" spans="3:98" x14ac:dyDescent="0.2">
      <c r="C89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18"/>
      <c r="AK89" s="218"/>
      <c r="AL89" s="218"/>
      <c r="AM89" s="218"/>
      <c r="AN89" s="218"/>
      <c r="AO89" s="218"/>
      <c r="AP89" s="218"/>
      <c r="AQ89" s="218"/>
      <c r="AR89" s="218"/>
      <c r="AS89" s="218"/>
      <c r="AT89" s="218"/>
      <c r="AU89" s="218"/>
      <c r="AV89" s="218"/>
      <c r="AW89" s="218"/>
      <c r="AX89" s="218"/>
      <c r="AY89" s="218"/>
      <c r="AZ89" s="218"/>
      <c r="BA89" s="218"/>
      <c r="BB89" s="218"/>
      <c r="BC89" s="218"/>
      <c r="BD89" s="218"/>
      <c r="BE89" s="218"/>
      <c r="BF89" s="218"/>
      <c r="BG89" s="218"/>
      <c r="BH89" s="218"/>
      <c r="BI89" s="218"/>
      <c r="BJ89" s="218"/>
      <c r="BK89" s="218"/>
      <c r="BL89" s="218"/>
      <c r="BM89" s="218"/>
      <c r="BN89" s="218"/>
      <c r="BO89" s="218"/>
      <c r="BP89" s="218"/>
      <c r="BQ89" s="218"/>
      <c r="BR89" s="218"/>
      <c r="BS89" s="218"/>
      <c r="BT89" s="218"/>
      <c r="BU89" s="218"/>
      <c r="BV89" s="218"/>
      <c r="BW89" s="218"/>
      <c r="BX89" s="218"/>
      <c r="BY89" s="218"/>
      <c r="BZ89" s="218"/>
      <c r="CA89" s="218"/>
      <c r="CB89" s="218"/>
      <c r="CC89" s="218"/>
      <c r="CD89" s="218"/>
      <c r="CE89" s="218"/>
      <c r="CF89" s="218"/>
      <c r="CG89" s="218"/>
      <c r="CH89" s="218"/>
      <c r="CI89" s="218"/>
      <c r="CJ89" s="218"/>
      <c r="CK89" s="218"/>
      <c r="CL89" s="218"/>
      <c r="CM89" s="218"/>
      <c r="CN89" s="218"/>
      <c r="CO89" s="218"/>
      <c r="CP89" s="218"/>
      <c r="CQ89" s="218"/>
      <c r="CR89" s="218"/>
      <c r="CS89" s="218"/>
      <c r="CT89" s="218"/>
    </row>
    <row r="90" spans="3:98" x14ac:dyDescent="0.2">
      <c r="C90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8"/>
      <c r="AI90" s="218"/>
      <c r="AJ90" s="218"/>
      <c r="AK90" s="218"/>
      <c r="AL90" s="218"/>
      <c r="AM90" s="218"/>
      <c r="AN90" s="218"/>
      <c r="AO90" s="218"/>
      <c r="AP90" s="218"/>
      <c r="AQ90" s="218"/>
      <c r="AR90" s="218"/>
      <c r="AS90" s="218"/>
      <c r="AT90" s="218"/>
      <c r="AU90" s="218"/>
      <c r="AV90" s="218"/>
      <c r="AW90" s="218"/>
      <c r="AX90" s="218"/>
      <c r="AY90" s="218"/>
      <c r="AZ90" s="218"/>
      <c r="BA90" s="218"/>
      <c r="BB90" s="218"/>
      <c r="BC90" s="218"/>
      <c r="BD90" s="218"/>
      <c r="BE90" s="218"/>
      <c r="BF90" s="218"/>
      <c r="BG90" s="218"/>
      <c r="BH90" s="218"/>
      <c r="BI90" s="218"/>
      <c r="BJ90" s="218"/>
      <c r="BK90" s="218"/>
      <c r="BL90" s="218"/>
      <c r="BM90" s="218"/>
      <c r="BN90" s="218"/>
      <c r="BO90" s="218"/>
      <c r="BP90" s="218"/>
      <c r="BQ90" s="218"/>
      <c r="BR90" s="218"/>
      <c r="BS90" s="218"/>
      <c r="BT90" s="218"/>
      <c r="BU90" s="218"/>
      <c r="BV90" s="218"/>
      <c r="BW90" s="218"/>
      <c r="BX90" s="218"/>
      <c r="BY90" s="218"/>
      <c r="BZ90" s="218"/>
      <c r="CA90" s="218"/>
      <c r="CB90" s="218"/>
      <c r="CC90" s="218"/>
      <c r="CD90" s="218"/>
      <c r="CE90" s="218"/>
      <c r="CF90" s="218"/>
      <c r="CG90" s="218"/>
      <c r="CH90" s="218"/>
      <c r="CI90" s="218"/>
      <c r="CJ90" s="218"/>
      <c r="CK90" s="218"/>
      <c r="CL90" s="218"/>
      <c r="CM90" s="218"/>
      <c r="CN90" s="218"/>
      <c r="CO90" s="218"/>
      <c r="CP90" s="218"/>
      <c r="CQ90" s="218"/>
      <c r="CR90" s="218"/>
      <c r="CS90" s="218"/>
      <c r="CT90" s="218"/>
    </row>
    <row r="91" spans="3:98" x14ac:dyDescent="0.2">
      <c r="C91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  <c r="AK91" s="218"/>
      <c r="AL91" s="218"/>
      <c r="AM91" s="218"/>
      <c r="AN91" s="218"/>
      <c r="AO91" s="218"/>
      <c r="AP91" s="218"/>
      <c r="AQ91" s="218"/>
      <c r="AR91" s="218"/>
      <c r="AS91" s="218"/>
      <c r="AT91" s="218"/>
      <c r="AU91" s="218"/>
      <c r="AV91" s="218"/>
      <c r="AW91" s="218"/>
      <c r="AX91" s="218"/>
      <c r="AY91" s="218"/>
      <c r="AZ91" s="218"/>
      <c r="BA91" s="218"/>
      <c r="BB91" s="218"/>
      <c r="BC91" s="218"/>
      <c r="BD91" s="218"/>
      <c r="BE91" s="218"/>
      <c r="BF91" s="218"/>
      <c r="BG91" s="218"/>
      <c r="BH91" s="218"/>
      <c r="BI91" s="218"/>
      <c r="BJ91" s="218"/>
      <c r="BK91" s="218"/>
      <c r="BL91" s="218"/>
      <c r="BM91" s="218"/>
      <c r="BN91" s="218"/>
      <c r="BO91" s="218"/>
      <c r="BP91" s="218"/>
      <c r="BQ91" s="218"/>
      <c r="BR91" s="218"/>
      <c r="BS91" s="218"/>
      <c r="BT91" s="218"/>
      <c r="BU91" s="218"/>
      <c r="BV91" s="218"/>
      <c r="BW91" s="218"/>
      <c r="BX91" s="218"/>
      <c r="BY91" s="218"/>
      <c r="BZ91" s="218"/>
      <c r="CA91" s="218"/>
      <c r="CB91" s="218"/>
      <c r="CC91" s="218"/>
      <c r="CD91" s="218"/>
      <c r="CE91" s="218"/>
      <c r="CF91" s="218"/>
      <c r="CG91" s="218"/>
      <c r="CH91" s="218"/>
      <c r="CI91" s="218"/>
      <c r="CJ91" s="218"/>
      <c r="CK91" s="218"/>
      <c r="CL91" s="218"/>
      <c r="CM91" s="218"/>
      <c r="CN91" s="218"/>
      <c r="CO91" s="218"/>
      <c r="CP91" s="218"/>
      <c r="CQ91" s="218"/>
      <c r="CR91" s="218"/>
      <c r="CS91" s="218"/>
      <c r="CT91" s="218"/>
    </row>
    <row r="92" spans="3:98" x14ac:dyDescent="0.2">
      <c r="C92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8"/>
      <c r="AH92" s="218"/>
      <c r="AI92" s="218"/>
      <c r="AJ92" s="218"/>
      <c r="AK92" s="218"/>
      <c r="AL92" s="218"/>
      <c r="AM92" s="218"/>
      <c r="AN92" s="218"/>
      <c r="AO92" s="218"/>
      <c r="AP92" s="218"/>
      <c r="AQ92" s="218"/>
      <c r="AR92" s="218"/>
      <c r="AS92" s="218"/>
      <c r="AT92" s="218"/>
      <c r="AU92" s="218"/>
      <c r="AV92" s="218"/>
      <c r="AW92" s="218"/>
      <c r="AX92" s="218"/>
      <c r="AY92" s="218"/>
      <c r="AZ92" s="218"/>
      <c r="BA92" s="218"/>
      <c r="BB92" s="218"/>
      <c r="BC92" s="218"/>
      <c r="BD92" s="218"/>
      <c r="BE92" s="218"/>
      <c r="BF92" s="218"/>
      <c r="BG92" s="218"/>
      <c r="BH92" s="218"/>
      <c r="BI92" s="218"/>
      <c r="BJ92" s="218"/>
      <c r="BK92" s="218"/>
      <c r="BL92" s="218"/>
      <c r="BM92" s="218"/>
      <c r="BN92" s="218"/>
      <c r="BO92" s="218"/>
      <c r="BP92" s="218"/>
      <c r="BQ92" s="218"/>
      <c r="BR92" s="218"/>
      <c r="BS92" s="218"/>
      <c r="BT92" s="218"/>
      <c r="BU92" s="218"/>
      <c r="BV92" s="218"/>
      <c r="BW92" s="218"/>
      <c r="BX92" s="218"/>
      <c r="BY92" s="218"/>
      <c r="BZ92" s="218"/>
      <c r="CA92" s="218"/>
      <c r="CB92" s="218"/>
      <c r="CC92" s="218"/>
      <c r="CD92" s="218"/>
      <c r="CE92" s="218"/>
      <c r="CF92" s="218"/>
      <c r="CG92" s="218"/>
      <c r="CH92" s="218"/>
      <c r="CI92" s="218"/>
      <c r="CJ92" s="218"/>
      <c r="CK92" s="218"/>
      <c r="CL92" s="218"/>
      <c r="CM92" s="218"/>
      <c r="CN92" s="218"/>
      <c r="CO92" s="218"/>
      <c r="CP92" s="218"/>
      <c r="CQ92" s="218"/>
      <c r="CR92" s="218"/>
      <c r="CS92" s="218"/>
      <c r="CT92" s="218"/>
    </row>
    <row r="93" spans="3:98" x14ac:dyDescent="0.2">
      <c r="C93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8"/>
      <c r="AK93" s="218"/>
      <c r="AL93" s="218"/>
      <c r="AM93" s="218"/>
      <c r="AN93" s="218"/>
      <c r="AO93" s="218"/>
      <c r="AP93" s="218"/>
      <c r="AQ93" s="218"/>
      <c r="AR93" s="218"/>
      <c r="AS93" s="218"/>
      <c r="AT93" s="218"/>
      <c r="AU93" s="218"/>
      <c r="AV93" s="218"/>
      <c r="AW93" s="218"/>
      <c r="AX93" s="218"/>
      <c r="AY93" s="218"/>
      <c r="AZ93" s="218"/>
      <c r="BA93" s="218"/>
      <c r="BB93" s="218"/>
      <c r="BC93" s="218"/>
      <c r="BD93" s="218"/>
      <c r="BE93" s="218"/>
      <c r="BF93" s="218"/>
      <c r="BG93" s="218"/>
      <c r="BH93" s="218"/>
      <c r="BI93" s="218"/>
      <c r="BJ93" s="218"/>
      <c r="BK93" s="218"/>
      <c r="BL93" s="218"/>
      <c r="BM93" s="218"/>
      <c r="BN93" s="218"/>
      <c r="BO93" s="218"/>
      <c r="BP93" s="218"/>
      <c r="BQ93" s="218"/>
      <c r="BR93" s="218"/>
      <c r="BS93" s="218"/>
      <c r="BT93" s="218"/>
      <c r="BU93" s="218"/>
      <c r="BV93" s="218"/>
      <c r="BW93" s="218"/>
      <c r="BX93" s="218"/>
      <c r="BY93" s="218"/>
      <c r="BZ93" s="218"/>
      <c r="CA93" s="218"/>
      <c r="CB93" s="218"/>
      <c r="CC93" s="218"/>
      <c r="CD93" s="218"/>
      <c r="CE93" s="218"/>
      <c r="CF93" s="218"/>
      <c r="CG93" s="218"/>
      <c r="CH93" s="218"/>
      <c r="CI93" s="218"/>
      <c r="CJ93" s="218"/>
      <c r="CK93" s="218"/>
      <c r="CL93" s="218"/>
      <c r="CM93" s="218"/>
      <c r="CN93" s="218"/>
      <c r="CO93" s="218"/>
      <c r="CP93" s="218"/>
      <c r="CQ93" s="218"/>
      <c r="CR93" s="218"/>
      <c r="CS93" s="218"/>
      <c r="CT93" s="218"/>
    </row>
    <row r="94" spans="3:98" x14ac:dyDescent="0.2">
      <c r="C94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18"/>
      <c r="AI94" s="218"/>
      <c r="AJ94" s="218"/>
      <c r="AK94" s="218"/>
      <c r="AL94" s="218"/>
      <c r="AM94" s="218"/>
      <c r="AN94" s="218"/>
      <c r="AO94" s="218"/>
      <c r="AP94" s="218"/>
      <c r="AQ94" s="218"/>
      <c r="AR94" s="218"/>
      <c r="AS94" s="218"/>
      <c r="AT94" s="218"/>
      <c r="AU94" s="218"/>
      <c r="AV94" s="218"/>
      <c r="AW94" s="218"/>
      <c r="AX94" s="218"/>
      <c r="AY94" s="218"/>
      <c r="AZ94" s="218"/>
      <c r="BA94" s="218"/>
      <c r="BB94" s="218"/>
      <c r="BC94" s="218"/>
      <c r="BD94" s="218"/>
      <c r="BE94" s="218"/>
      <c r="BF94" s="218"/>
      <c r="BG94" s="218"/>
      <c r="BH94" s="218"/>
      <c r="BI94" s="218"/>
      <c r="BJ94" s="218"/>
      <c r="BK94" s="218"/>
      <c r="BL94" s="218"/>
      <c r="BM94" s="218"/>
      <c r="BN94" s="218"/>
      <c r="BO94" s="218"/>
      <c r="BP94" s="218"/>
      <c r="BQ94" s="218"/>
      <c r="BR94" s="218"/>
      <c r="BS94" s="218"/>
      <c r="BT94" s="218"/>
      <c r="BU94" s="218"/>
      <c r="BV94" s="218"/>
      <c r="BW94" s="218"/>
      <c r="BX94" s="218"/>
      <c r="BY94" s="218"/>
      <c r="BZ94" s="218"/>
      <c r="CA94" s="218"/>
      <c r="CB94" s="218"/>
      <c r="CC94" s="218"/>
      <c r="CD94" s="218"/>
      <c r="CE94" s="218"/>
      <c r="CF94" s="218"/>
      <c r="CG94" s="218"/>
      <c r="CH94" s="218"/>
      <c r="CI94" s="218"/>
      <c r="CJ94" s="218"/>
      <c r="CK94" s="218"/>
      <c r="CL94" s="218"/>
      <c r="CM94" s="218"/>
      <c r="CN94" s="218"/>
      <c r="CO94" s="218"/>
      <c r="CP94" s="218"/>
      <c r="CQ94" s="218"/>
      <c r="CR94" s="218"/>
      <c r="CS94" s="218"/>
      <c r="CT94" s="218"/>
    </row>
    <row r="95" spans="3:98" x14ac:dyDescent="0.2">
      <c r="C95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8"/>
      <c r="AH95" s="218"/>
      <c r="AI95" s="218"/>
      <c r="AJ95" s="218"/>
      <c r="AK95" s="218"/>
      <c r="AL95" s="218"/>
      <c r="AM95" s="218"/>
      <c r="AN95" s="218"/>
      <c r="AO95" s="218"/>
      <c r="AP95" s="218"/>
      <c r="AQ95" s="218"/>
      <c r="AR95" s="218"/>
      <c r="AS95" s="218"/>
      <c r="AT95" s="218"/>
      <c r="AU95" s="218"/>
      <c r="AV95" s="218"/>
      <c r="AW95" s="218"/>
      <c r="AX95" s="218"/>
      <c r="AY95" s="218"/>
      <c r="AZ95" s="218"/>
      <c r="BA95" s="218"/>
      <c r="BB95" s="218"/>
      <c r="BC95" s="218"/>
      <c r="BD95" s="218"/>
      <c r="BE95" s="218"/>
      <c r="BF95" s="218"/>
      <c r="BG95" s="218"/>
      <c r="BH95" s="218"/>
      <c r="BI95" s="218"/>
      <c r="BJ95" s="218"/>
      <c r="BK95" s="218"/>
      <c r="BL95" s="218"/>
      <c r="BM95" s="218"/>
      <c r="BN95" s="218"/>
      <c r="BO95" s="218"/>
      <c r="BP95" s="218"/>
      <c r="BQ95" s="218"/>
      <c r="BR95" s="218"/>
      <c r="BS95" s="218"/>
      <c r="BT95" s="218"/>
      <c r="BU95" s="218"/>
      <c r="BV95" s="218"/>
      <c r="BW95" s="218"/>
      <c r="BX95" s="218"/>
      <c r="BY95" s="218"/>
      <c r="BZ95" s="218"/>
      <c r="CA95" s="218"/>
      <c r="CB95" s="218"/>
      <c r="CC95" s="218"/>
      <c r="CD95" s="218"/>
      <c r="CE95" s="218"/>
      <c r="CF95" s="218"/>
      <c r="CG95" s="218"/>
      <c r="CH95" s="218"/>
      <c r="CI95" s="218"/>
      <c r="CJ95" s="218"/>
      <c r="CK95" s="218"/>
      <c r="CL95" s="218"/>
      <c r="CM95" s="218"/>
      <c r="CN95" s="218"/>
      <c r="CO95" s="218"/>
      <c r="CP95" s="218"/>
      <c r="CQ95" s="218"/>
      <c r="CR95" s="218"/>
      <c r="CS95" s="218"/>
      <c r="CT95" s="218"/>
    </row>
    <row r="96" spans="3:98" x14ac:dyDescent="0.2">
      <c r="C96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218"/>
      <c r="AL96" s="218"/>
      <c r="AM96" s="218"/>
      <c r="AN96" s="218"/>
      <c r="AO96" s="218"/>
      <c r="AP96" s="218"/>
      <c r="AQ96" s="218"/>
      <c r="AR96" s="218"/>
      <c r="AS96" s="218"/>
      <c r="AT96" s="218"/>
      <c r="AU96" s="218"/>
      <c r="AV96" s="218"/>
      <c r="AW96" s="218"/>
      <c r="AX96" s="218"/>
      <c r="AY96" s="218"/>
      <c r="AZ96" s="218"/>
      <c r="BA96" s="218"/>
      <c r="BB96" s="218"/>
      <c r="BC96" s="218"/>
      <c r="BD96" s="218"/>
      <c r="BE96" s="218"/>
      <c r="BF96" s="218"/>
      <c r="BG96" s="218"/>
      <c r="BH96" s="218"/>
      <c r="BI96" s="218"/>
      <c r="BJ96" s="218"/>
      <c r="BK96" s="218"/>
      <c r="BL96" s="218"/>
      <c r="BM96" s="218"/>
      <c r="BN96" s="218"/>
      <c r="BO96" s="218"/>
      <c r="BP96" s="218"/>
      <c r="BQ96" s="218"/>
      <c r="BR96" s="218"/>
      <c r="BS96" s="218"/>
      <c r="BT96" s="218"/>
      <c r="BU96" s="218"/>
      <c r="BV96" s="218"/>
      <c r="BW96" s="218"/>
      <c r="BX96" s="218"/>
      <c r="BY96" s="218"/>
      <c r="BZ96" s="218"/>
      <c r="CA96" s="218"/>
      <c r="CB96" s="218"/>
      <c r="CC96" s="218"/>
      <c r="CD96" s="218"/>
      <c r="CE96" s="218"/>
      <c r="CF96" s="218"/>
      <c r="CG96" s="218"/>
      <c r="CH96" s="218"/>
      <c r="CI96" s="218"/>
      <c r="CJ96" s="218"/>
      <c r="CK96" s="218"/>
      <c r="CL96" s="218"/>
      <c r="CM96" s="218"/>
      <c r="CN96" s="218"/>
      <c r="CO96" s="218"/>
      <c r="CP96" s="218"/>
      <c r="CQ96" s="218"/>
      <c r="CR96" s="218"/>
      <c r="CS96" s="218"/>
      <c r="CT96" s="218"/>
    </row>
    <row r="97" spans="3:98" x14ac:dyDescent="0.2">
      <c r="C97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  <c r="AK97" s="218"/>
      <c r="AL97" s="218"/>
      <c r="AM97" s="218"/>
      <c r="AN97" s="218"/>
      <c r="AO97" s="218"/>
      <c r="AP97" s="218"/>
      <c r="AQ97" s="218"/>
      <c r="AR97" s="218"/>
      <c r="AS97" s="218"/>
      <c r="AT97" s="218"/>
      <c r="AU97" s="218"/>
      <c r="AV97" s="218"/>
      <c r="AW97" s="218"/>
      <c r="AX97" s="218"/>
      <c r="AY97" s="218"/>
      <c r="AZ97" s="218"/>
      <c r="BA97" s="218"/>
      <c r="BB97" s="218"/>
      <c r="BC97" s="218"/>
      <c r="BD97" s="218"/>
      <c r="BE97" s="218"/>
      <c r="BF97" s="218"/>
      <c r="BG97" s="218"/>
      <c r="BH97" s="218"/>
      <c r="BI97" s="218"/>
      <c r="BJ97" s="218"/>
      <c r="BK97" s="218"/>
      <c r="BL97" s="218"/>
      <c r="BM97" s="218"/>
      <c r="BN97" s="218"/>
      <c r="BO97" s="218"/>
      <c r="BP97" s="218"/>
      <c r="BQ97" s="218"/>
      <c r="BR97" s="218"/>
      <c r="BS97" s="218"/>
      <c r="BT97" s="218"/>
      <c r="BU97" s="218"/>
      <c r="BV97" s="218"/>
      <c r="BW97" s="218"/>
      <c r="BX97" s="218"/>
      <c r="BY97" s="218"/>
      <c r="BZ97" s="218"/>
      <c r="CA97" s="218"/>
      <c r="CB97" s="218"/>
      <c r="CC97" s="218"/>
      <c r="CD97" s="218"/>
      <c r="CE97" s="218"/>
      <c r="CF97" s="218"/>
      <c r="CG97" s="218"/>
      <c r="CH97" s="218"/>
      <c r="CI97" s="218"/>
      <c r="CJ97" s="218"/>
      <c r="CK97" s="218"/>
      <c r="CL97" s="218"/>
      <c r="CM97" s="218"/>
      <c r="CN97" s="218"/>
      <c r="CO97" s="218"/>
      <c r="CP97" s="218"/>
      <c r="CQ97" s="218"/>
      <c r="CR97" s="218"/>
      <c r="CS97" s="218"/>
      <c r="CT97" s="218"/>
    </row>
    <row r="98" spans="3:98" x14ac:dyDescent="0.2">
      <c r="C9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18"/>
      <c r="AH98" s="218"/>
      <c r="AI98" s="218"/>
      <c r="AJ98" s="218"/>
      <c r="AK98" s="218"/>
      <c r="AL98" s="218"/>
      <c r="AM98" s="218"/>
      <c r="AN98" s="218"/>
      <c r="AO98" s="218"/>
      <c r="AP98" s="218"/>
      <c r="AQ98" s="218"/>
      <c r="AR98" s="218"/>
      <c r="AS98" s="218"/>
      <c r="AT98" s="218"/>
      <c r="AU98" s="218"/>
      <c r="AV98" s="218"/>
      <c r="AW98" s="218"/>
      <c r="AX98" s="218"/>
      <c r="AY98" s="218"/>
      <c r="AZ98" s="218"/>
      <c r="BA98" s="218"/>
      <c r="BB98" s="218"/>
      <c r="BC98" s="218"/>
      <c r="BD98" s="218"/>
      <c r="BE98" s="218"/>
      <c r="BF98" s="218"/>
      <c r="BG98" s="218"/>
      <c r="BH98" s="218"/>
      <c r="BI98" s="218"/>
      <c r="BJ98" s="218"/>
      <c r="BK98" s="218"/>
      <c r="BL98" s="218"/>
      <c r="BM98" s="218"/>
      <c r="BN98" s="218"/>
      <c r="BO98" s="218"/>
      <c r="BP98" s="218"/>
      <c r="BQ98" s="218"/>
      <c r="BR98" s="218"/>
      <c r="BS98" s="218"/>
      <c r="BT98" s="218"/>
      <c r="BU98" s="218"/>
      <c r="BV98" s="218"/>
      <c r="BW98" s="218"/>
      <c r="BX98" s="218"/>
      <c r="BY98" s="218"/>
      <c r="BZ98" s="218"/>
      <c r="CA98" s="218"/>
      <c r="CB98" s="218"/>
      <c r="CC98" s="218"/>
      <c r="CD98" s="218"/>
      <c r="CE98" s="218"/>
      <c r="CF98" s="218"/>
      <c r="CG98" s="218"/>
      <c r="CH98" s="218"/>
      <c r="CI98" s="218"/>
      <c r="CJ98" s="218"/>
      <c r="CK98" s="218"/>
      <c r="CL98" s="218"/>
      <c r="CM98" s="218"/>
      <c r="CN98" s="218"/>
      <c r="CO98" s="218"/>
      <c r="CP98" s="218"/>
      <c r="CQ98" s="218"/>
      <c r="CR98" s="218"/>
      <c r="CS98" s="218"/>
      <c r="CT98" s="218"/>
    </row>
    <row r="99" spans="3:98" x14ac:dyDescent="0.2">
      <c r="C99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8"/>
      <c r="AH99" s="218"/>
      <c r="AI99" s="218"/>
      <c r="AJ99" s="218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  <c r="AU99" s="218"/>
      <c r="AV99" s="218"/>
      <c r="AW99" s="218"/>
      <c r="AX99" s="218"/>
      <c r="AY99" s="218"/>
      <c r="AZ99" s="218"/>
      <c r="BA99" s="218"/>
      <c r="BB99" s="218"/>
      <c r="BC99" s="218"/>
      <c r="BD99" s="218"/>
      <c r="BE99" s="218"/>
      <c r="BF99" s="218"/>
      <c r="BG99" s="218"/>
      <c r="BH99" s="218"/>
      <c r="BI99" s="218"/>
      <c r="BJ99" s="218"/>
      <c r="BK99" s="218"/>
      <c r="BL99" s="218"/>
      <c r="BM99" s="218"/>
      <c r="BN99" s="218"/>
      <c r="BO99" s="218"/>
      <c r="BP99" s="218"/>
      <c r="BQ99" s="218"/>
      <c r="BR99" s="218"/>
      <c r="BS99" s="218"/>
      <c r="BT99" s="218"/>
      <c r="BU99" s="218"/>
      <c r="BV99" s="218"/>
      <c r="BW99" s="218"/>
      <c r="BX99" s="218"/>
      <c r="BY99" s="218"/>
      <c r="BZ99" s="218"/>
      <c r="CA99" s="218"/>
      <c r="CB99" s="218"/>
      <c r="CC99" s="218"/>
      <c r="CD99" s="218"/>
      <c r="CE99" s="218"/>
      <c r="CF99" s="218"/>
      <c r="CG99" s="218"/>
      <c r="CH99" s="218"/>
      <c r="CI99" s="218"/>
      <c r="CJ99" s="218"/>
      <c r="CK99" s="218"/>
      <c r="CL99" s="218"/>
      <c r="CM99" s="218"/>
      <c r="CN99" s="218"/>
      <c r="CO99" s="218"/>
      <c r="CP99" s="218"/>
      <c r="CQ99" s="218"/>
      <c r="CR99" s="218"/>
      <c r="CS99" s="218"/>
      <c r="CT99" s="218"/>
    </row>
    <row r="100" spans="3:98" x14ac:dyDescent="0.2">
      <c r="C100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8"/>
      <c r="AK100" s="218"/>
      <c r="AL100" s="218"/>
      <c r="AM100" s="218"/>
      <c r="AN100" s="218"/>
      <c r="AO100" s="218"/>
      <c r="AP100" s="218"/>
      <c r="AQ100" s="218"/>
      <c r="AR100" s="218"/>
      <c r="AS100" s="218"/>
      <c r="AT100" s="218"/>
      <c r="AU100" s="218"/>
      <c r="AV100" s="218"/>
      <c r="AW100" s="218"/>
      <c r="AX100" s="218"/>
      <c r="AY100" s="218"/>
      <c r="AZ100" s="218"/>
      <c r="BA100" s="218"/>
      <c r="BB100" s="218"/>
      <c r="BC100" s="218"/>
      <c r="BD100" s="218"/>
      <c r="BE100" s="218"/>
      <c r="BF100" s="218"/>
      <c r="BG100" s="218"/>
      <c r="BH100" s="218"/>
      <c r="BI100" s="218"/>
      <c r="BJ100" s="218"/>
      <c r="BK100" s="218"/>
      <c r="BL100" s="218"/>
      <c r="BM100" s="218"/>
      <c r="BN100" s="218"/>
      <c r="BO100" s="218"/>
      <c r="BP100" s="218"/>
      <c r="BQ100" s="218"/>
      <c r="BR100" s="218"/>
      <c r="BS100" s="218"/>
      <c r="BT100" s="218"/>
      <c r="BU100" s="218"/>
      <c r="BV100" s="218"/>
      <c r="BW100" s="218"/>
      <c r="BX100" s="218"/>
      <c r="BY100" s="218"/>
      <c r="BZ100" s="218"/>
      <c r="CA100" s="218"/>
      <c r="CB100" s="218"/>
      <c r="CC100" s="218"/>
      <c r="CD100" s="218"/>
      <c r="CE100" s="218"/>
      <c r="CF100" s="218"/>
      <c r="CG100" s="218"/>
      <c r="CH100" s="218"/>
      <c r="CI100" s="218"/>
      <c r="CJ100" s="218"/>
      <c r="CK100" s="218"/>
      <c r="CL100" s="218"/>
      <c r="CM100" s="218"/>
      <c r="CN100" s="218"/>
      <c r="CO100" s="218"/>
      <c r="CP100" s="218"/>
      <c r="CQ100" s="218"/>
      <c r="CR100" s="218"/>
      <c r="CS100" s="218"/>
      <c r="CT100" s="218"/>
    </row>
    <row r="101" spans="3:98" x14ac:dyDescent="0.2">
      <c r="C101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18"/>
      <c r="AL101" s="218"/>
      <c r="AM101" s="218"/>
      <c r="AN101" s="218"/>
      <c r="AO101" s="218"/>
      <c r="AP101" s="218"/>
      <c r="AQ101" s="218"/>
      <c r="AR101" s="218"/>
      <c r="AS101" s="218"/>
      <c r="AT101" s="218"/>
      <c r="AU101" s="218"/>
      <c r="AV101" s="218"/>
      <c r="AW101" s="218"/>
      <c r="AX101" s="218"/>
      <c r="AY101" s="218"/>
      <c r="AZ101" s="218"/>
      <c r="BA101" s="218"/>
      <c r="BB101" s="218"/>
      <c r="BC101" s="218"/>
      <c r="BD101" s="218"/>
      <c r="BE101" s="218"/>
      <c r="BF101" s="218"/>
      <c r="BG101" s="218"/>
      <c r="BH101" s="218"/>
      <c r="BI101" s="218"/>
      <c r="BJ101" s="218"/>
      <c r="BK101" s="218"/>
      <c r="BL101" s="218"/>
      <c r="BM101" s="218"/>
      <c r="BN101" s="218"/>
      <c r="BO101" s="218"/>
      <c r="BP101" s="218"/>
      <c r="BQ101" s="218"/>
      <c r="BR101" s="218"/>
      <c r="BS101" s="218"/>
      <c r="BT101" s="218"/>
      <c r="BU101" s="218"/>
      <c r="BV101" s="218"/>
      <c r="BW101" s="218"/>
      <c r="BX101" s="218"/>
      <c r="BY101" s="218"/>
      <c r="BZ101" s="218"/>
      <c r="CA101" s="218"/>
      <c r="CB101" s="218"/>
      <c r="CC101" s="218"/>
      <c r="CD101" s="218"/>
      <c r="CE101" s="218"/>
      <c r="CF101" s="218"/>
      <c r="CG101" s="218"/>
      <c r="CH101" s="218"/>
      <c r="CI101" s="218"/>
      <c r="CJ101" s="218"/>
      <c r="CK101" s="218"/>
      <c r="CL101" s="218"/>
      <c r="CM101" s="218"/>
      <c r="CN101" s="218"/>
      <c r="CO101" s="218"/>
      <c r="CP101" s="218"/>
      <c r="CQ101" s="218"/>
      <c r="CR101" s="218"/>
      <c r="CS101" s="218"/>
      <c r="CT101" s="218"/>
    </row>
    <row r="102" spans="3:98" x14ac:dyDescent="0.2">
      <c r="C102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218"/>
      <c r="AL102" s="218"/>
      <c r="AM102" s="218"/>
      <c r="AN102" s="218"/>
      <c r="AO102" s="218"/>
      <c r="AP102" s="218"/>
      <c r="AQ102" s="218"/>
      <c r="AR102" s="218"/>
      <c r="AS102" s="218"/>
      <c r="AT102" s="218"/>
      <c r="AU102" s="218"/>
      <c r="AV102" s="218"/>
      <c r="AW102" s="218"/>
      <c r="AX102" s="218"/>
      <c r="AY102" s="218"/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218"/>
      <c r="BJ102" s="218"/>
      <c r="BK102" s="218"/>
      <c r="BL102" s="218"/>
      <c r="BM102" s="218"/>
      <c r="BN102" s="218"/>
      <c r="BO102" s="218"/>
      <c r="BP102" s="218"/>
      <c r="BQ102" s="218"/>
      <c r="BR102" s="218"/>
      <c r="BS102" s="218"/>
      <c r="BT102" s="218"/>
      <c r="BU102" s="218"/>
      <c r="BV102" s="218"/>
      <c r="BW102" s="218"/>
      <c r="BX102" s="218"/>
      <c r="BY102" s="218"/>
      <c r="BZ102" s="218"/>
      <c r="CA102" s="218"/>
      <c r="CB102" s="218"/>
      <c r="CC102" s="218"/>
      <c r="CD102" s="218"/>
      <c r="CE102" s="218"/>
      <c r="CF102" s="218"/>
      <c r="CG102" s="218"/>
      <c r="CH102" s="218"/>
      <c r="CI102" s="218"/>
      <c r="CJ102" s="218"/>
      <c r="CK102" s="218"/>
      <c r="CL102" s="218"/>
      <c r="CM102" s="218"/>
      <c r="CN102" s="218"/>
      <c r="CO102" s="218"/>
      <c r="CP102" s="218"/>
      <c r="CQ102" s="218"/>
      <c r="CR102" s="218"/>
      <c r="CS102" s="218"/>
      <c r="CT102" s="218"/>
    </row>
    <row r="103" spans="3:98" x14ac:dyDescent="0.2">
      <c r="C103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218"/>
      <c r="AL103" s="218"/>
      <c r="AM103" s="218"/>
      <c r="AN103" s="218"/>
      <c r="AO103" s="218"/>
      <c r="AP103" s="218"/>
      <c r="AQ103" s="218"/>
      <c r="AR103" s="218"/>
      <c r="AS103" s="218"/>
      <c r="AT103" s="218"/>
      <c r="AU103" s="218"/>
      <c r="AV103" s="218"/>
      <c r="AW103" s="218"/>
      <c r="AX103" s="218"/>
      <c r="AY103" s="218"/>
      <c r="AZ103" s="218"/>
      <c r="BA103" s="218"/>
      <c r="BB103" s="218"/>
      <c r="BC103" s="218"/>
      <c r="BD103" s="218"/>
      <c r="BE103" s="218"/>
      <c r="BF103" s="218"/>
      <c r="BG103" s="218"/>
      <c r="BH103" s="218"/>
      <c r="BI103" s="218"/>
      <c r="BJ103" s="218"/>
      <c r="BK103" s="218"/>
      <c r="BL103" s="218"/>
      <c r="BM103" s="218"/>
      <c r="BN103" s="218"/>
      <c r="BO103" s="218"/>
      <c r="BP103" s="218"/>
      <c r="BQ103" s="218"/>
      <c r="BR103" s="218"/>
      <c r="BS103" s="218"/>
      <c r="BT103" s="218"/>
      <c r="BU103" s="218"/>
      <c r="BV103" s="218"/>
      <c r="BW103" s="218"/>
      <c r="BX103" s="218"/>
      <c r="BY103" s="218"/>
      <c r="BZ103" s="218"/>
      <c r="CA103" s="218"/>
      <c r="CB103" s="218"/>
      <c r="CC103" s="218"/>
      <c r="CD103" s="218"/>
      <c r="CE103" s="218"/>
      <c r="CF103" s="218"/>
      <c r="CG103" s="218"/>
      <c r="CH103" s="218"/>
      <c r="CI103" s="218"/>
      <c r="CJ103" s="218"/>
      <c r="CK103" s="218"/>
      <c r="CL103" s="218"/>
      <c r="CM103" s="218"/>
      <c r="CN103" s="218"/>
      <c r="CO103" s="218"/>
      <c r="CP103" s="218"/>
      <c r="CQ103" s="218"/>
      <c r="CR103" s="218"/>
      <c r="CS103" s="218"/>
      <c r="CT103" s="218"/>
    </row>
    <row r="104" spans="3:98" x14ac:dyDescent="0.2">
      <c r="C104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  <c r="AE104" s="218"/>
      <c r="AF104" s="218"/>
      <c r="AG104" s="218"/>
      <c r="AH104" s="218"/>
      <c r="AI104" s="218"/>
      <c r="AJ104" s="218"/>
      <c r="AK104" s="218"/>
      <c r="AL104" s="218"/>
      <c r="AM104" s="218"/>
      <c r="AN104" s="218"/>
      <c r="AO104" s="218"/>
      <c r="AP104" s="218"/>
      <c r="AQ104" s="218"/>
      <c r="AR104" s="218"/>
      <c r="AS104" s="218"/>
      <c r="AT104" s="218"/>
      <c r="AU104" s="218"/>
      <c r="AV104" s="218"/>
      <c r="AW104" s="218"/>
      <c r="AX104" s="218"/>
      <c r="AY104" s="218"/>
      <c r="AZ104" s="218"/>
      <c r="BA104" s="218"/>
      <c r="BB104" s="218"/>
      <c r="BC104" s="218"/>
      <c r="BD104" s="218"/>
      <c r="BE104" s="218"/>
      <c r="BF104" s="218"/>
      <c r="BG104" s="218"/>
      <c r="BH104" s="218"/>
      <c r="BI104" s="218"/>
      <c r="BJ104" s="218"/>
      <c r="BK104" s="218"/>
      <c r="BL104" s="218"/>
      <c r="BM104" s="218"/>
      <c r="BN104" s="218"/>
      <c r="BO104" s="218"/>
      <c r="BP104" s="218"/>
      <c r="BQ104" s="218"/>
      <c r="BR104" s="218"/>
      <c r="BS104" s="218"/>
      <c r="BT104" s="218"/>
      <c r="BU104" s="218"/>
      <c r="BV104" s="218"/>
      <c r="BW104" s="218"/>
      <c r="BX104" s="218"/>
      <c r="BY104" s="218"/>
      <c r="BZ104" s="218"/>
      <c r="CA104" s="218"/>
      <c r="CB104" s="218"/>
      <c r="CC104" s="218"/>
      <c r="CD104" s="218"/>
      <c r="CE104" s="218"/>
      <c r="CF104" s="218"/>
      <c r="CG104" s="218"/>
      <c r="CH104" s="218"/>
      <c r="CI104" s="218"/>
      <c r="CJ104" s="218"/>
      <c r="CK104" s="218"/>
      <c r="CL104" s="218"/>
      <c r="CM104" s="218"/>
      <c r="CN104" s="218"/>
      <c r="CO104" s="218"/>
      <c r="CP104" s="218"/>
      <c r="CQ104" s="218"/>
      <c r="CR104" s="218"/>
      <c r="CS104" s="218"/>
      <c r="CT104" s="218"/>
    </row>
    <row r="105" spans="3:98" x14ac:dyDescent="0.2">
      <c r="C105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8"/>
      <c r="AE105" s="218"/>
      <c r="AF105" s="218"/>
      <c r="AG105" s="218"/>
      <c r="AH105" s="218"/>
      <c r="AI105" s="218"/>
      <c r="AJ105" s="218"/>
      <c r="AK105" s="218"/>
      <c r="AL105" s="218"/>
      <c r="AM105" s="218"/>
      <c r="AN105" s="218"/>
      <c r="AO105" s="218"/>
      <c r="AP105" s="218"/>
      <c r="AQ105" s="218"/>
      <c r="AR105" s="218"/>
      <c r="AS105" s="218"/>
      <c r="AT105" s="218"/>
      <c r="AU105" s="218"/>
      <c r="AV105" s="218"/>
      <c r="AW105" s="218"/>
      <c r="AX105" s="218"/>
      <c r="AY105" s="218"/>
      <c r="AZ105" s="218"/>
      <c r="BA105" s="218"/>
      <c r="BB105" s="218"/>
      <c r="BC105" s="218"/>
      <c r="BD105" s="218"/>
      <c r="BE105" s="218"/>
      <c r="BF105" s="218"/>
      <c r="BG105" s="218"/>
      <c r="BH105" s="218"/>
      <c r="BI105" s="218"/>
      <c r="BJ105" s="218"/>
      <c r="BK105" s="218"/>
      <c r="BL105" s="218"/>
      <c r="BM105" s="218"/>
      <c r="BN105" s="218"/>
      <c r="BO105" s="218"/>
      <c r="BP105" s="218"/>
      <c r="BQ105" s="218"/>
      <c r="BR105" s="218"/>
      <c r="BS105" s="218"/>
      <c r="BT105" s="218"/>
      <c r="BU105" s="218"/>
      <c r="BV105" s="218"/>
      <c r="BW105" s="218"/>
      <c r="BX105" s="218"/>
      <c r="BY105" s="218"/>
      <c r="BZ105" s="218"/>
      <c r="CA105" s="218"/>
      <c r="CB105" s="218"/>
      <c r="CC105" s="218"/>
      <c r="CD105" s="218"/>
      <c r="CE105" s="218"/>
      <c r="CF105" s="218"/>
      <c r="CG105" s="218"/>
      <c r="CH105" s="218"/>
      <c r="CI105" s="218"/>
      <c r="CJ105" s="218"/>
      <c r="CK105" s="218"/>
      <c r="CL105" s="218"/>
      <c r="CM105" s="218"/>
      <c r="CN105" s="218"/>
      <c r="CO105" s="218"/>
      <c r="CP105" s="218"/>
      <c r="CQ105" s="218"/>
      <c r="CR105" s="218"/>
      <c r="CS105" s="218"/>
      <c r="CT105" s="218"/>
    </row>
    <row r="106" spans="3:98" x14ac:dyDescent="0.2">
      <c r="C106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  <c r="AQ106" s="218"/>
      <c r="AR106" s="218"/>
      <c r="AS106" s="218"/>
      <c r="AT106" s="218"/>
      <c r="AU106" s="218"/>
      <c r="AV106" s="218"/>
      <c r="AW106" s="218"/>
      <c r="AX106" s="218"/>
      <c r="AY106" s="218"/>
      <c r="AZ106" s="218"/>
      <c r="BA106" s="218"/>
      <c r="BB106" s="218"/>
      <c r="BC106" s="218"/>
      <c r="BD106" s="218"/>
      <c r="BE106" s="218"/>
      <c r="BF106" s="218"/>
      <c r="BG106" s="218"/>
      <c r="BH106" s="218"/>
      <c r="BI106" s="218"/>
      <c r="BJ106" s="218"/>
      <c r="BK106" s="218"/>
      <c r="BL106" s="218"/>
      <c r="BM106" s="218"/>
      <c r="BN106" s="218"/>
      <c r="BO106" s="218"/>
      <c r="BP106" s="218"/>
      <c r="BQ106" s="218"/>
      <c r="BR106" s="218"/>
      <c r="BS106" s="218"/>
      <c r="BT106" s="218"/>
      <c r="BU106" s="218"/>
      <c r="BV106" s="218"/>
      <c r="BW106" s="218"/>
      <c r="BX106" s="218"/>
      <c r="BY106" s="218"/>
      <c r="BZ106" s="218"/>
      <c r="CA106" s="218"/>
      <c r="CB106" s="218"/>
      <c r="CC106" s="218"/>
      <c r="CD106" s="218"/>
      <c r="CE106" s="218"/>
      <c r="CF106" s="218"/>
      <c r="CG106" s="218"/>
      <c r="CH106" s="218"/>
      <c r="CI106" s="218"/>
      <c r="CJ106" s="218"/>
      <c r="CK106" s="218"/>
      <c r="CL106" s="218"/>
      <c r="CM106" s="218"/>
      <c r="CN106" s="218"/>
      <c r="CO106" s="218"/>
      <c r="CP106" s="218"/>
      <c r="CQ106" s="218"/>
      <c r="CR106" s="218"/>
      <c r="CS106" s="218"/>
      <c r="CT106" s="218"/>
    </row>
    <row r="107" spans="3:98" x14ac:dyDescent="0.2">
      <c r="C107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8"/>
      <c r="AN107" s="218"/>
      <c r="AO107" s="218"/>
      <c r="AP107" s="218"/>
      <c r="AQ107" s="218"/>
      <c r="AR107" s="218"/>
      <c r="AS107" s="218"/>
      <c r="AT107" s="218"/>
      <c r="AU107" s="218"/>
      <c r="AV107" s="218"/>
      <c r="AW107" s="218"/>
      <c r="AX107" s="218"/>
      <c r="AY107" s="218"/>
      <c r="AZ107" s="218"/>
      <c r="BA107" s="218"/>
      <c r="BB107" s="218"/>
      <c r="BC107" s="218"/>
      <c r="BD107" s="218"/>
      <c r="BE107" s="218"/>
      <c r="BF107" s="218"/>
      <c r="BG107" s="218"/>
      <c r="BH107" s="218"/>
      <c r="BI107" s="218"/>
      <c r="BJ107" s="218"/>
      <c r="BK107" s="218"/>
      <c r="BL107" s="218"/>
      <c r="BM107" s="218"/>
      <c r="BN107" s="218"/>
      <c r="BO107" s="218"/>
      <c r="BP107" s="218"/>
      <c r="BQ107" s="218"/>
      <c r="BR107" s="218"/>
      <c r="BS107" s="218"/>
      <c r="BT107" s="218"/>
      <c r="BU107" s="218"/>
      <c r="BV107" s="218"/>
      <c r="BW107" s="218"/>
      <c r="BX107" s="218"/>
      <c r="BY107" s="218"/>
      <c r="BZ107" s="218"/>
      <c r="CA107" s="218"/>
      <c r="CB107" s="218"/>
      <c r="CC107" s="218"/>
      <c r="CD107" s="218"/>
      <c r="CE107" s="218"/>
      <c r="CF107" s="218"/>
      <c r="CG107" s="218"/>
      <c r="CH107" s="218"/>
      <c r="CI107" s="218"/>
      <c r="CJ107" s="218"/>
      <c r="CK107" s="218"/>
      <c r="CL107" s="218"/>
      <c r="CM107" s="218"/>
      <c r="CN107" s="218"/>
      <c r="CO107" s="218"/>
      <c r="CP107" s="218"/>
      <c r="CQ107" s="218"/>
      <c r="CR107" s="218"/>
      <c r="CS107" s="218"/>
      <c r="CT107" s="218"/>
    </row>
    <row r="108" spans="3:98" x14ac:dyDescent="0.2">
      <c r="C10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  <c r="AK108" s="218"/>
      <c r="AL108" s="218"/>
      <c r="AM108" s="218"/>
      <c r="AN108" s="218"/>
      <c r="AO108" s="218"/>
      <c r="AP108" s="218"/>
      <c r="AQ108" s="218"/>
      <c r="AR108" s="218"/>
      <c r="AS108" s="218"/>
      <c r="AT108" s="218"/>
      <c r="AU108" s="218"/>
      <c r="AV108" s="218"/>
      <c r="AW108" s="218"/>
      <c r="AX108" s="218"/>
      <c r="AY108" s="218"/>
      <c r="AZ108" s="218"/>
      <c r="BA108" s="218"/>
      <c r="BB108" s="218"/>
      <c r="BC108" s="218"/>
      <c r="BD108" s="218"/>
      <c r="BE108" s="218"/>
      <c r="BF108" s="218"/>
      <c r="BG108" s="218"/>
      <c r="BH108" s="218"/>
      <c r="BI108" s="218"/>
      <c r="BJ108" s="218"/>
      <c r="BK108" s="218"/>
      <c r="BL108" s="218"/>
      <c r="BM108" s="218"/>
      <c r="BN108" s="218"/>
      <c r="BO108" s="218"/>
      <c r="BP108" s="218"/>
      <c r="BQ108" s="218"/>
      <c r="BR108" s="218"/>
      <c r="BS108" s="218"/>
      <c r="BT108" s="218"/>
      <c r="BU108" s="218"/>
      <c r="BV108" s="218"/>
      <c r="BW108" s="218"/>
      <c r="BX108" s="218"/>
      <c r="BY108" s="218"/>
      <c r="BZ108" s="218"/>
      <c r="CA108" s="218"/>
      <c r="CB108" s="218"/>
      <c r="CC108" s="218"/>
      <c r="CD108" s="218"/>
      <c r="CE108" s="218"/>
      <c r="CF108" s="218"/>
      <c r="CG108" s="218"/>
      <c r="CH108" s="218"/>
      <c r="CI108" s="218"/>
      <c r="CJ108" s="218"/>
      <c r="CK108" s="218"/>
      <c r="CL108" s="218"/>
      <c r="CM108" s="218"/>
      <c r="CN108" s="218"/>
      <c r="CO108" s="218"/>
      <c r="CP108" s="218"/>
      <c r="CQ108" s="218"/>
      <c r="CR108" s="218"/>
      <c r="CS108" s="218"/>
      <c r="CT108" s="218"/>
    </row>
    <row r="109" spans="3:98" x14ac:dyDescent="0.2">
      <c r="C109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  <c r="AA109" s="218"/>
      <c r="AB109" s="218"/>
      <c r="AC109" s="218"/>
      <c r="AD109" s="218"/>
      <c r="AE109" s="218"/>
      <c r="AF109" s="218"/>
      <c r="AG109" s="218"/>
      <c r="AH109" s="218"/>
      <c r="AI109" s="218"/>
      <c r="AJ109" s="218"/>
      <c r="AK109" s="218"/>
      <c r="AL109" s="218"/>
      <c r="AM109" s="218"/>
      <c r="AN109" s="218"/>
      <c r="AO109" s="218"/>
      <c r="AP109" s="218"/>
      <c r="AQ109" s="218"/>
      <c r="AR109" s="218"/>
      <c r="AS109" s="218"/>
      <c r="AT109" s="218"/>
      <c r="AU109" s="218"/>
      <c r="AV109" s="218"/>
      <c r="AW109" s="218"/>
      <c r="AX109" s="218"/>
      <c r="AY109" s="218"/>
      <c r="AZ109" s="218"/>
      <c r="BA109" s="218"/>
      <c r="BB109" s="218"/>
      <c r="BC109" s="218"/>
      <c r="BD109" s="218"/>
      <c r="BE109" s="218"/>
      <c r="BF109" s="218"/>
      <c r="BG109" s="218"/>
      <c r="BH109" s="218"/>
      <c r="BI109" s="218"/>
      <c r="BJ109" s="218"/>
      <c r="BK109" s="218"/>
      <c r="BL109" s="218"/>
      <c r="BM109" s="218"/>
      <c r="BN109" s="218"/>
      <c r="BO109" s="218"/>
      <c r="BP109" s="218"/>
      <c r="BQ109" s="218"/>
      <c r="BR109" s="218"/>
      <c r="BS109" s="218"/>
      <c r="BT109" s="218"/>
      <c r="BU109" s="218"/>
      <c r="BV109" s="218"/>
      <c r="BW109" s="218"/>
      <c r="BX109" s="218"/>
      <c r="BY109" s="218"/>
      <c r="BZ109" s="218"/>
      <c r="CA109" s="218"/>
      <c r="CB109" s="218"/>
      <c r="CC109" s="218"/>
      <c r="CD109" s="218"/>
      <c r="CE109" s="218"/>
      <c r="CF109" s="218"/>
      <c r="CG109" s="218"/>
      <c r="CH109" s="218"/>
      <c r="CI109" s="218"/>
      <c r="CJ109" s="218"/>
      <c r="CK109" s="218"/>
      <c r="CL109" s="218"/>
      <c r="CM109" s="218"/>
      <c r="CN109" s="218"/>
      <c r="CO109" s="218"/>
      <c r="CP109" s="218"/>
      <c r="CQ109" s="218"/>
      <c r="CR109" s="218"/>
      <c r="CS109" s="218"/>
      <c r="CT109" s="218"/>
    </row>
    <row r="110" spans="3:98" x14ac:dyDescent="0.2">
      <c r="C110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218"/>
      <c r="AL110" s="218"/>
      <c r="AM110" s="218"/>
      <c r="AN110" s="218"/>
      <c r="AO110" s="218"/>
      <c r="AP110" s="218"/>
      <c r="AQ110" s="218"/>
      <c r="AR110" s="218"/>
      <c r="AS110" s="218"/>
      <c r="AT110" s="218"/>
      <c r="AU110" s="218"/>
      <c r="AV110" s="218"/>
      <c r="AW110" s="218"/>
      <c r="AX110" s="218"/>
      <c r="AY110" s="218"/>
      <c r="AZ110" s="218"/>
      <c r="BA110" s="218"/>
      <c r="BB110" s="218"/>
      <c r="BC110" s="218"/>
      <c r="BD110" s="218"/>
      <c r="BE110" s="218"/>
      <c r="BF110" s="218"/>
      <c r="BG110" s="218"/>
      <c r="BH110" s="218"/>
      <c r="BI110" s="218"/>
      <c r="BJ110" s="218"/>
      <c r="BK110" s="218"/>
      <c r="BL110" s="218"/>
      <c r="BM110" s="218"/>
      <c r="BN110" s="218"/>
      <c r="BO110" s="218"/>
      <c r="BP110" s="218"/>
      <c r="BQ110" s="218"/>
      <c r="BR110" s="218"/>
      <c r="BS110" s="218"/>
      <c r="BT110" s="218"/>
      <c r="BU110" s="218"/>
      <c r="BV110" s="218"/>
      <c r="BW110" s="218"/>
      <c r="BX110" s="218"/>
      <c r="BY110" s="218"/>
      <c r="BZ110" s="218"/>
      <c r="CA110" s="218"/>
      <c r="CB110" s="218"/>
      <c r="CC110" s="218"/>
      <c r="CD110" s="218"/>
      <c r="CE110" s="218"/>
      <c r="CF110" s="218"/>
      <c r="CG110" s="218"/>
      <c r="CH110" s="218"/>
      <c r="CI110" s="218"/>
      <c r="CJ110" s="218"/>
      <c r="CK110" s="218"/>
      <c r="CL110" s="218"/>
      <c r="CM110" s="218"/>
      <c r="CN110" s="218"/>
      <c r="CO110" s="218"/>
      <c r="CP110" s="218"/>
      <c r="CQ110" s="218"/>
      <c r="CR110" s="218"/>
      <c r="CS110" s="218"/>
      <c r="CT110" s="218"/>
    </row>
    <row r="111" spans="3:98" x14ac:dyDescent="0.2">
      <c r="C111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218"/>
      <c r="AL111" s="218"/>
      <c r="AM111" s="218"/>
      <c r="AN111" s="218"/>
      <c r="AO111" s="218"/>
      <c r="AP111" s="218"/>
      <c r="AQ111" s="218"/>
      <c r="AR111" s="218"/>
      <c r="AS111" s="218"/>
      <c r="AT111" s="218"/>
      <c r="AU111" s="218"/>
      <c r="AV111" s="218"/>
      <c r="AW111" s="218"/>
      <c r="AX111" s="218"/>
      <c r="AY111" s="218"/>
      <c r="AZ111" s="218"/>
      <c r="BA111" s="218"/>
      <c r="BB111" s="218"/>
      <c r="BC111" s="218"/>
      <c r="BD111" s="218"/>
      <c r="BE111" s="218"/>
      <c r="BF111" s="218"/>
      <c r="BG111" s="218"/>
      <c r="BH111" s="218"/>
      <c r="BI111" s="218"/>
      <c r="BJ111" s="218"/>
      <c r="BK111" s="218"/>
      <c r="BL111" s="218"/>
      <c r="BM111" s="218"/>
      <c r="BN111" s="218"/>
      <c r="BO111" s="218"/>
      <c r="BP111" s="218"/>
      <c r="BQ111" s="218"/>
      <c r="BR111" s="218"/>
      <c r="BS111" s="218"/>
      <c r="BT111" s="218"/>
      <c r="BU111" s="218"/>
      <c r="BV111" s="218"/>
      <c r="BW111" s="218"/>
      <c r="BX111" s="218"/>
      <c r="BY111" s="218"/>
      <c r="BZ111" s="218"/>
      <c r="CA111" s="218"/>
      <c r="CB111" s="218"/>
      <c r="CC111" s="218"/>
      <c r="CD111" s="218"/>
      <c r="CE111" s="218"/>
      <c r="CF111" s="218"/>
      <c r="CG111" s="218"/>
      <c r="CH111" s="218"/>
      <c r="CI111" s="218"/>
      <c r="CJ111" s="218"/>
      <c r="CK111" s="218"/>
      <c r="CL111" s="218"/>
      <c r="CM111" s="218"/>
      <c r="CN111" s="218"/>
      <c r="CO111" s="218"/>
      <c r="CP111" s="218"/>
      <c r="CQ111" s="218"/>
      <c r="CR111" s="218"/>
      <c r="CS111" s="218"/>
      <c r="CT111" s="218"/>
    </row>
    <row r="112" spans="3:98" x14ac:dyDescent="0.2">
      <c r="C112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  <c r="AO112" s="218"/>
      <c r="AP112" s="218"/>
      <c r="AQ112" s="218"/>
      <c r="AR112" s="218"/>
      <c r="AS112" s="218"/>
      <c r="AT112" s="218"/>
      <c r="AU112" s="218"/>
      <c r="AV112" s="218"/>
      <c r="AW112" s="218"/>
      <c r="AX112" s="218"/>
      <c r="AY112" s="218"/>
      <c r="AZ112" s="218"/>
      <c r="BA112" s="218"/>
      <c r="BB112" s="218"/>
      <c r="BC112" s="218"/>
      <c r="BD112" s="218"/>
      <c r="BE112" s="218"/>
      <c r="BF112" s="218"/>
      <c r="BG112" s="218"/>
      <c r="BH112" s="218"/>
      <c r="BI112" s="218"/>
      <c r="BJ112" s="218"/>
      <c r="BK112" s="218"/>
      <c r="BL112" s="218"/>
      <c r="BM112" s="218"/>
      <c r="BN112" s="218"/>
      <c r="BO112" s="218"/>
      <c r="BP112" s="218"/>
      <c r="BQ112" s="218"/>
      <c r="BR112" s="218"/>
      <c r="BS112" s="218"/>
      <c r="BT112" s="218"/>
      <c r="BU112" s="218"/>
      <c r="BV112" s="218"/>
      <c r="BW112" s="218"/>
      <c r="BX112" s="218"/>
      <c r="BY112" s="218"/>
      <c r="BZ112" s="218"/>
      <c r="CA112" s="218"/>
      <c r="CB112" s="218"/>
      <c r="CC112" s="218"/>
      <c r="CD112" s="218"/>
      <c r="CE112" s="218"/>
      <c r="CF112" s="218"/>
      <c r="CG112" s="218"/>
      <c r="CH112" s="218"/>
      <c r="CI112" s="218"/>
      <c r="CJ112" s="218"/>
      <c r="CK112" s="218"/>
      <c r="CL112" s="218"/>
      <c r="CM112" s="218"/>
      <c r="CN112" s="218"/>
      <c r="CO112" s="218"/>
      <c r="CP112" s="218"/>
      <c r="CQ112" s="218"/>
      <c r="CR112" s="218"/>
      <c r="CS112" s="218"/>
      <c r="CT112" s="218"/>
    </row>
    <row r="113" spans="3:98" x14ac:dyDescent="0.2">
      <c r="C113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  <c r="AU113" s="218"/>
      <c r="AV113" s="218"/>
      <c r="AW113" s="218"/>
      <c r="AX113" s="218"/>
      <c r="AY113" s="218"/>
      <c r="AZ113" s="218"/>
      <c r="BA113" s="218"/>
      <c r="BB113" s="218"/>
      <c r="BC113" s="218"/>
      <c r="BD113" s="218"/>
      <c r="BE113" s="218"/>
      <c r="BF113" s="218"/>
      <c r="BG113" s="218"/>
      <c r="BH113" s="218"/>
      <c r="BI113" s="218"/>
      <c r="BJ113" s="218"/>
      <c r="BK113" s="218"/>
      <c r="BL113" s="218"/>
      <c r="BM113" s="218"/>
      <c r="BN113" s="218"/>
      <c r="BO113" s="218"/>
      <c r="BP113" s="218"/>
      <c r="BQ113" s="218"/>
      <c r="BR113" s="218"/>
      <c r="BS113" s="218"/>
      <c r="BT113" s="218"/>
      <c r="BU113" s="218"/>
      <c r="BV113" s="218"/>
      <c r="BW113" s="218"/>
      <c r="BX113" s="218"/>
      <c r="BY113" s="218"/>
      <c r="BZ113" s="218"/>
      <c r="CA113" s="218"/>
      <c r="CB113" s="218"/>
      <c r="CC113" s="218"/>
      <c r="CD113" s="218"/>
      <c r="CE113" s="218"/>
      <c r="CF113" s="218"/>
      <c r="CG113" s="218"/>
      <c r="CH113" s="218"/>
      <c r="CI113" s="218"/>
      <c r="CJ113" s="218"/>
      <c r="CK113" s="218"/>
      <c r="CL113" s="218"/>
      <c r="CM113" s="218"/>
      <c r="CN113" s="218"/>
      <c r="CO113" s="218"/>
      <c r="CP113" s="218"/>
      <c r="CQ113" s="218"/>
      <c r="CR113" s="218"/>
      <c r="CS113" s="218"/>
      <c r="CT113" s="218"/>
    </row>
    <row r="114" spans="3:98" x14ac:dyDescent="0.2">
      <c r="C114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  <c r="AV114" s="218"/>
      <c r="AW114" s="218"/>
      <c r="AX114" s="218"/>
      <c r="AY114" s="218"/>
      <c r="AZ114" s="218"/>
      <c r="BA114" s="218"/>
      <c r="BB114" s="218"/>
      <c r="BC114" s="218"/>
      <c r="BD114" s="218"/>
      <c r="BE114" s="218"/>
      <c r="BF114" s="218"/>
      <c r="BG114" s="218"/>
      <c r="BH114" s="218"/>
      <c r="BI114" s="218"/>
      <c r="BJ114" s="218"/>
      <c r="BK114" s="218"/>
      <c r="BL114" s="218"/>
      <c r="BM114" s="218"/>
      <c r="BN114" s="218"/>
      <c r="BO114" s="218"/>
      <c r="BP114" s="218"/>
      <c r="BQ114" s="218"/>
      <c r="BR114" s="218"/>
      <c r="BS114" s="218"/>
      <c r="BT114" s="218"/>
      <c r="BU114" s="218"/>
      <c r="BV114" s="218"/>
      <c r="BW114" s="218"/>
      <c r="BX114" s="218"/>
      <c r="BY114" s="218"/>
      <c r="BZ114" s="218"/>
      <c r="CA114" s="218"/>
      <c r="CB114" s="218"/>
      <c r="CC114" s="218"/>
      <c r="CD114" s="218"/>
      <c r="CE114" s="218"/>
      <c r="CF114" s="218"/>
      <c r="CG114" s="218"/>
      <c r="CH114" s="218"/>
      <c r="CI114" s="218"/>
      <c r="CJ114" s="218"/>
      <c r="CK114" s="218"/>
      <c r="CL114" s="218"/>
      <c r="CM114" s="218"/>
      <c r="CN114" s="218"/>
      <c r="CO114" s="218"/>
      <c r="CP114" s="218"/>
      <c r="CQ114" s="218"/>
      <c r="CR114" s="218"/>
      <c r="CS114" s="218"/>
      <c r="CT114" s="218"/>
    </row>
    <row r="115" spans="3:98" x14ac:dyDescent="0.2">
      <c r="C115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218"/>
      <c r="AL115" s="218"/>
      <c r="AM115" s="218"/>
      <c r="AN115" s="218"/>
      <c r="AO115" s="218"/>
      <c r="AP115" s="218"/>
      <c r="AQ115" s="218"/>
      <c r="AR115" s="218"/>
      <c r="AS115" s="218"/>
      <c r="AT115" s="218"/>
      <c r="AU115" s="218"/>
      <c r="AV115" s="218"/>
      <c r="AW115" s="218"/>
      <c r="AX115" s="218"/>
      <c r="AY115" s="218"/>
      <c r="AZ115" s="218"/>
      <c r="BA115" s="218"/>
      <c r="BB115" s="218"/>
      <c r="BC115" s="218"/>
      <c r="BD115" s="218"/>
      <c r="BE115" s="218"/>
      <c r="BF115" s="218"/>
      <c r="BG115" s="218"/>
      <c r="BH115" s="218"/>
      <c r="BI115" s="218"/>
      <c r="BJ115" s="218"/>
      <c r="BK115" s="218"/>
      <c r="BL115" s="218"/>
      <c r="BM115" s="218"/>
      <c r="BN115" s="218"/>
      <c r="BO115" s="218"/>
      <c r="BP115" s="218"/>
      <c r="BQ115" s="218"/>
      <c r="BR115" s="218"/>
      <c r="BS115" s="218"/>
      <c r="BT115" s="218"/>
      <c r="BU115" s="218"/>
      <c r="BV115" s="218"/>
      <c r="BW115" s="218"/>
      <c r="BX115" s="218"/>
      <c r="BY115" s="218"/>
      <c r="BZ115" s="218"/>
      <c r="CA115" s="218"/>
      <c r="CB115" s="218"/>
      <c r="CC115" s="218"/>
      <c r="CD115" s="218"/>
      <c r="CE115" s="218"/>
      <c r="CF115" s="218"/>
      <c r="CG115" s="218"/>
      <c r="CH115" s="218"/>
      <c r="CI115" s="218"/>
      <c r="CJ115" s="218"/>
      <c r="CK115" s="218"/>
      <c r="CL115" s="218"/>
      <c r="CM115" s="218"/>
      <c r="CN115" s="218"/>
      <c r="CO115" s="218"/>
      <c r="CP115" s="218"/>
      <c r="CQ115" s="218"/>
      <c r="CR115" s="218"/>
      <c r="CS115" s="218"/>
      <c r="CT115" s="218"/>
    </row>
    <row r="116" spans="3:98" x14ac:dyDescent="0.2">
      <c r="C116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  <c r="AK116" s="218"/>
      <c r="AL116" s="218"/>
      <c r="AM116" s="218"/>
      <c r="AN116" s="218"/>
      <c r="AO116" s="218"/>
      <c r="AP116" s="218"/>
      <c r="AQ116" s="218"/>
      <c r="AR116" s="218"/>
      <c r="AS116" s="218"/>
      <c r="AT116" s="218"/>
      <c r="AU116" s="218"/>
      <c r="AV116" s="218"/>
      <c r="AW116" s="218"/>
      <c r="AX116" s="218"/>
      <c r="AY116" s="218"/>
      <c r="AZ116" s="218"/>
      <c r="BA116" s="218"/>
      <c r="BB116" s="218"/>
      <c r="BC116" s="218"/>
      <c r="BD116" s="218"/>
      <c r="BE116" s="218"/>
      <c r="BF116" s="218"/>
      <c r="BG116" s="218"/>
      <c r="BH116" s="218"/>
      <c r="BI116" s="218"/>
      <c r="BJ116" s="218"/>
      <c r="BK116" s="218"/>
      <c r="BL116" s="218"/>
      <c r="BM116" s="218"/>
      <c r="BN116" s="218"/>
      <c r="BO116" s="218"/>
      <c r="BP116" s="218"/>
      <c r="BQ116" s="218"/>
      <c r="BR116" s="218"/>
      <c r="BS116" s="218"/>
      <c r="BT116" s="218"/>
      <c r="BU116" s="218"/>
      <c r="BV116" s="218"/>
      <c r="BW116" s="218"/>
      <c r="BX116" s="218"/>
      <c r="BY116" s="218"/>
      <c r="BZ116" s="218"/>
      <c r="CA116" s="218"/>
      <c r="CB116" s="218"/>
      <c r="CC116" s="218"/>
      <c r="CD116" s="218"/>
      <c r="CE116" s="218"/>
      <c r="CF116" s="218"/>
      <c r="CG116" s="218"/>
      <c r="CH116" s="218"/>
      <c r="CI116" s="218"/>
      <c r="CJ116" s="218"/>
      <c r="CK116" s="218"/>
      <c r="CL116" s="218"/>
      <c r="CM116" s="218"/>
      <c r="CN116" s="218"/>
      <c r="CO116" s="218"/>
      <c r="CP116" s="218"/>
      <c r="CQ116" s="218"/>
      <c r="CR116" s="218"/>
      <c r="CS116" s="218"/>
      <c r="CT116" s="218"/>
    </row>
    <row r="117" spans="3:98" x14ac:dyDescent="0.2">
      <c r="C117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  <c r="AV117" s="218"/>
      <c r="AW117" s="218"/>
      <c r="AX117" s="218"/>
      <c r="AY117" s="218"/>
      <c r="AZ117" s="218"/>
      <c r="BA117" s="218"/>
      <c r="BB117" s="218"/>
      <c r="BC117" s="218"/>
      <c r="BD117" s="218"/>
      <c r="BE117" s="218"/>
      <c r="BF117" s="218"/>
      <c r="BG117" s="218"/>
      <c r="BH117" s="218"/>
      <c r="BI117" s="218"/>
      <c r="BJ117" s="218"/>
      <c r="BK117" s="218"/>
      <c r="BL117" s="218"/>
      <c r="BM117" s="218"/>
      <c r="BN117" s="218"/>
      <c r="BO117" s="218"/>
      <c r="BP117" s="218"/>
      <c r="BQ117" s="218"/>
      <c r="BR117" s="218"/>
      <c r="BS117" s="218"/>
      <c r="BT117" s="218"/>
      <c r="BU117" s="218"/>
      <c r="BV117" s="218"/>
      <c r="BW117" s="218"/>
      <c r="BX117" s="218"/>
      <c r="BY117" s="218"/>
      <c r="BZ117" s="218"/>
      <c r="CA117" s="218"/>
      <c r="CB117" s="218"/>
      <c r="CC117" s="218"/>
      <c r="CD117" s="218"/>
      <c r="CE117" s="218"/>
      <c r="CF117" s="218"/>
      <c r="CG117" s="218"/>
      <c r="CH117" s="218"/>
      <c r="CI117" s="218"/>
      <c r="CJ117" s="218"/>
      <c r="CK117" s="218"/>
      <c r="CL117" s="218"/>
      <c r="CM117" s="218"/>
      <c r="CN117" s="218"/>
      <c r="CO117" s="218"/>
      <c r="CP117" s="218"/>
      <c r="CQ117" s="218"/>
      <c r="CR117" s="218"/>
      <c r="CS117" s="218"/>
      <c r="CT117" s="218"/>
    </row>
    <row r="118" spans="3:98" x14ac:dyDescent="0.2">
      <c r="C1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  <c r="AV118" s="218"/>
      <c r="AW118" s="218"/>
      <c r="AX118" s="218"/>
      <c r="AY118" s="218"/>
      <c r="AZ118" s="218"/>
      <c r="BA118" s="218"/>
      <c r="BB118" s="218"/>
      <c r="BC118" s="218"/>
      <c r="BD118" s="218"/>
      <c r="BE118" s="218"/>
      <c r="BF118" s="218"/>
      <c r="BG118" s="218"/>
      <c r="BH118" s="218"/>
      <c r="BI118" s="218"/>
      <c r="BJ118" s="218"/>
      <c r="BK118" s="218"/>
      <c r="BL118" s="218"/>
      <c r="BM118" s="218"/>
      <c r="BN118" s="218"/>
      <c r="BO118" s="218"/>
      <c r="BP118" s="218"/>
      <c r="BQ118" s="218"/>
      <c r="BR118" s="218"/>
      <c r="BS118" s="218"/>
      <c r="BT118" s="218"/>
      <c r="BU118" s="218"/>
      <c r="BV118" s="218"/>
      <c r="BW118" s="218"/>
      <c r="BX118" s="218"/>
      <c r="BY118" s="218"/>
      <c r="BZ118" s="218"/>
      <c r="CA118" s="218"/>
      <c r="CB118" s="218"/>
      <c r="CC118" s="218"/>
      <c r="CD118" s="218"/>
      <c r="CE118" s="218"/>
      <c r="CF118" s="218"/>
      <c r="CG118" s="218"/>
      <c r="CH118" s="218"/>
      <c r="CI118" s="218"/>
      <c r="CJ118" s="218"/>
      <c r="CK118" s="218"/>
      <c r="CL118" s="218"/>
      <c r="CM118" s="218"/>
      <c r="CN118" s="218"/>
      <c r="CO118" s="218"/>
      <c r="CP118" s="218"/>
      <c r="CQ118" s="218"/>
      <c r="CR118" s="218"/>
      <c r="CS118" s="218"/>
      <c r="CT118" s="218"/>
    </row>
    <row r="119" spans="3:98" x14ac:dyDescent="0.2">
      <c r="C119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  <c r="AV119" s="218"/>
      <c r="AW119" s="218"/>
      <c r="AX119" s="218"/>
      <c r="AY119" s="218"/>
      <c r="AZ119" s="218"/>
      <c r="BA119" s="218"/>
      <c r="BB119" s="218"/>
      <c r="BC119" s="218"/>
      <c r="BD119" s="218"/>
      <c r="BE119" s="218"/>
      <c r="BF119" s="218"/>
      <c r="BG119" s="218"/>
      <c r="BH119" s="218"/>
      <c r="BI119" s="218"/>
      <c r="BJ119" s="218"/>
      <c r="BK119" s="218"/>
      <c r="BL119" s="218"/>
      <c r="BM119" s="218"/>
      <c r="BN119" s="218"/>
      <c r="BO119" s="218"/>
      <c r="BP119" s="218"/>
      <c r="BQ119" s="218"/>
      <c r="BR119" s="218"/>
      <c r="BS119" s="218"/>
      <c r="BT119" s="218"/>
      <c r="BU119" s="218"/>
      <c r="BV119" s="218"/>
      <c r="BW119" s="218"/>
      <c r="BX119" s="218"/>
      <c r="BY119" s="218"/>
      <c r="BZ119" s="218"/>
      <c r="CA119" s="218"/>
      <c r="CB119" s="218"/>
      <c r="CC119" s="218"/>
      <c r="CD119" s="218"/>
      <c r="CE119" s="218"/>
      <c r="CF119" s="218"/>
      <c r="CG119" s="218"/>
      <c r="CH119" s="218"/>
      <c r="CI119" s="218"/>
      <c r="CJ119" s="218"/>
      <c r="CK119" s="218"/>
      <c r="CL119" s="218"/>
      <c r="CM119" s="218"/>
      <c r="CN119" s="218"/>
      <c r="CO119" s="218"/>
      <c r="CP119" s="218"/>
      <c r="CQ119" s="218"/>
      <c r="CR119" s="218"/>
      <c r="CS119" s="218"/>
      <c r="CT119" s="218"/>
    </row>
    <row r="120" spans="3:98" x14ac:dyDescent="0.2">
      <c r="C120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  <c r="AV120" s="218"/>
      <c r="AW120" s="218"/>
      <c r="AX120" s="218"/>
      <c r="AY120" s="218"/>
      <c r="AZ120" s="218"/>
      <c r="BA120" s="218"/>
      <c r="BB120" s="218"/>
      <c r="BC120" s="218"/>
      <c r="BD120" s="218"/>
      <c r="BE120" s="218"/>
      <c r="BF120" s="218"/>
      <c r="BG120" s="218"/>
      <c r="BH120" s="218"/>
      <c r="BI120" s="218"/>
      <c r="BJ120" s="218"/>
      <c r="BK120" s="218"/>
      <c r="BL120" s="218"/>
      <c r="BM120" s="218"/>
      <c r="BN120" s="218"/>
      <c r="BO120" s="218"/>
      <c r="BP120" s="218"/>
      <c r="BQ120" s="218"/>
      <c r="BR120" s="218"/>
      <c r="BS120" s="218"/>
      <c r="BT120" s="218"/>
      <c r="BU120" s="218"/>
      <c r="BV120" s="218"/>
      <c r="BW120" s="218"/>
      <c r="BX120" s="218"/>
      <c r="BY120" s="218"/>
      <c r="BZ120" s="218"/>
      <c r="CA120" s="218"/>
      <c r="CB120" s="218"/>
      <c r="CC120" s="218"/>
      <c r="CD120" s="218"/>
      <c r="CE120" s="218"/>
      <c r="CF120" s="218"/>
      <c r="CG120" s="218"/>
      <c r="CH120" s="218"/>
      <c r="CI120" s="218"/>
      <c r="CJ120" s="218"/>
      <c r="CK120" s="218"/>
      <c r="CL120" s="218"/>
      <c r="CM120" s="218"/>
      <c r="CN120" s="218"/>
      <c r="CO120" s="218"/>
      <c r="CP120" s="218"/>
      <c r="CQ120" s="218"/>
      <c r="CR120" s="218"/>
      <c r="CS120" s="218"/>
      <c r="CT120" s="218"/>
    </row>
    <row r="121" spans="3:98" x14ac:dyDescent="0.2">
      <c r="C121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  <c r="AV121" s="218"/>
      <c r="AW121" s="218"/>
      <c r="AX121" s="218"/>
      <c r="AY121" s="218"/>
      <c r="AZ121" s="218"/>
      <c r="BA121" s="218"/>
      <c r="BB121" s="218"/>
      <c r="BC121" s="218"/>
      <c r="BD121" s="218"/>
      <c r="BE121" s="218"/>
      <c r="BF121" s="218"/>
      <c r="BG121" s="218"/>
      <c r="BH121" s="218"/>
      <c r="BI121" s="218"/>
      <c r="BJ121" s="218"/>
      <c r="BK121" s="218"/>
      <c r="BL121" s="218"/>
      <c r="BM121" s="218"/>
      <c r="BN121" s="218"/>
      <c r="BO121" s="218"/>
      <c r="BP121" s="218"/>
      <c r="BQ121" s="218"/>
      <c r="BR121" s="218"/>
      <c r="BS121" s="218"/>
      <c r="BT121" s="218"/>
      <c r="BU121" s="218"/>
      <c r="BV121" s="218"/>
      <c r="BW121" s="218"/>
      <c r="BX121" s="218"/>
      <c r="BY121" s="218"/>
      <c r="BZ121" s="218"/>
      <c r="CA121" s="218"/>
      <c r="CB121" s="218"/>
      <c r="CC121" s="218"/>
      <c r="CD121" s="218"/>
      <c r="CE121" s="218"/>
      <c r="CF121" s="218"/>
      <c r="CG121" s="218"/>
      <c r="CH121" s="218"/>
      <c r="CI121" s="218"/>
      <c r="CJ121" s="218"/>
      <c r="CK121" s="218"/>
      <c r="CL121" s="218"/>
      <c r="CM121" s="218"/>
      <c r="CN121" s="218"/>
      <c r="CO121" s="218"/>
      <c r="CP121" s="218"/>
      <c r="CQ121" s="218"/>
      <c r="CR121" s="218"/>
      <c r="CS121" s="218"/>
      <c r="CT121" s="218"/>
    </row>
    <row r="122" spans="3:98" x14ac:dyDescent="0.2">
      <c r="C122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  <c r="AV122" s="218"/>
      <c r="AW122" s="218"/>
      <c r="AX122" s="218"/>
      <c r="AY122" s="218"/>
      <c r="AZ122" s="218"/>
      <c r="BA122" s="218"/>
      <c r="BB122" s="218"/>
      <c r="BC122" s="218"/>
      <c r="BD122" s="218"/>
      <c r="BE122" s="218"/>
      <c r="BF122" s="218"/>
      <c r="BG122" s="218"/>
      <c r="BH122" s="218"/>
      <c r="BI122" s="218"/>
      <c r="BJ122" s="218"/>
      <c r="BK122" s="218"/>
      <c r="BL122" s="218"/>
      <c r="BM122" s="218"/>
      <c r="BN122" s="218"/>
      <c r="BO122" s="218"/>
      <c r="BP122" s="218"/>
      <c r="BQ122" s="218"/>
      <c r="BR122" s="218"/>
      <c r="BS122" s="218"/>
      <c r="BT122" s="218"/>
      <c r="BU122" s="218"/>
      <c r="BV122" s="218"/>
      <c r="BW122" s="218"/>
      <c r="BX122" s="218"/>
      <c r="BY122" s="218"/>
      <c r="BZ122" s="218"/>
      <c r="CA122" s="218"/>
      <c r="CB122" s="218"/>
      <c r="CC122" s="218"/>
      <c r="CD122" s="218"/>
      <c r="CE122" s="218"/>
      <c r="CF122" s="218"/>
      <c r="CG122" s="218"/>
      <c r="CH122" s="218"/>
      <c r="CI122" s="218"/>
      <c r="CJ122" s="218"/>
      <c r="CK122" s="218"/>
      <c r="CL122" s="218"/>
      <c r="CM122" s="218"/>
      <c r="CN122" s="218"/>
      <c r="CO122" s="218"/>
      <c r="CP122" s="218"/>
      <c r="CQ122" s="218"/>
      <c r="CR122" s="218"/>
      <c r="CS122" s="218"/>
      <c r="CT122" s="218"/>
    </row>
    <row r="123" spans="3:98" x14ac:dyDescent="0.2">
      <c r="C123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  <c r="AV123" s="218"/>
      <c r="AW123" s="218"/>
      <c r="AX123" s="218"/>
      <c r="AY123" s="218"/>
      <c r="AZ123" s="218"/>
      <c r="BA123" s="218"/>
      <c r="BB123" s="218"/>
      <c r="BC123" s="218"/>
      <c r="BD123" s="218"/>
      <c r="BE123" s="218"/>
      <c r="BF123" s="218"/>
      <c r="BG123" s="218"/>
      <c r="BH123" s="218"/>
      <c r="BI123" s="218"/>
      <c r="BJ123" s="218"/>
      <c r="BK123" s="218"/>
      <c r="BL123" s="218"/>
      <c r="BM123" s="218"/>
      <c r="BN123" s="218"/>
      <c r="BO123" s="218"/>
      <c r="BP123" s="218"/>
      <c r="BQ123" s="218"/>
      <c r="BR123" s="218"/>
      <c r="BS123" s="218"/>
      <c r="BT123" s="218"/>
      <c r="BU123" s="218"/>
      <c r="BV123" s="218"/>
      <c r="BW123" s="218"/>
      <c r="BX123" s="218"/>
      <c r="BY123" s="218"/>
      <c r="BZ123" s="218"/>
      <c r="CA123" s="218"/>
      <c r="CB123" s="218"/>
      <c r="CC123" s="218"/>
      <c r="CD123" s="218"/>
      <c r="CE123" s="218"/>
      <c r="CF123" s="218"/>
      <c r="CG123" s="218"/>
      <c r="CH123" s="218"/>
      <c r="CI123" s="218"/>
      <c r="CJ123" s="218"/>
      <c r="CK123" s="218"/>
      <c r="CL123" s="218"/>
      <c r="CM123" s="218"/>
      <c r="CN123" s="218"/>
      <c r="CO123" s="218"/>
      <c r="CP123" s="218"/>
      <c r="CQ123" s="218"/>
      <c r="CR123" s="218"/>
      <c r="CS123" s="218"/>
      <c r="CT123" s="218"/>
    </row>
    <row r="124" spans="3:98" x14ac:dyDescent="0.2">
      <c r="C124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  <c r="AV124" s="218"/>
      <c r="AW124" s="218"/>
      <c r="AX124" s="218"/>
      <c r="AY124" s="218"/>
      <c r="AZ124" s="218"/>
      <c r="BA124" s="218"/>
      <c r="BB124" s="218"/>
      <c r="BC124" s="218"/>
      <c r="BD124" s="218"/>
      <c r="BE124" s="218"/>
      <c r="BF124" s="218"/>
      <c r="BG124" s="218"/>
      <c r="BH124" s="218"/>
      <c r="BI124" s="218"/>
      <c r="BJ124" s="218"/>
      <c r="BK124" s="218"/>
      <c r="BL124" s="218"/>
      <c r="BM124" s="218"/>
      <c r="BN124" s="218"/>
      <c r="BO124" s="218"/>
      <c r="BP124" s="218"/>
      <c r="BQ124" s="218"/>
      <c r="BR124" s="218"/>
      <c r="BS124" s="218"/>
      <c r="BT124" s="218"/>
      <c r="BU124" s="218"/>
      <c r="BV124" s="218"/>
      <c r="BW124" s="218"/>
      <c r="BX124" s="218"/>
      <c r="BY124" s="218"/>
      <c r="BZ124" s="218"/>
      <c r="CA124" s="218"/>
      <c r="CB124" s="218"/>
      <c r="CC124" s="218"/>
      <c r="CD124" s="218"/>
      <c r="CE124" s="218"/>
      <c r="CF124" s="218"/>
      <c r="CG124" s="218"/>
      <c r="CH124" s="218"/>
      <c r="CI124" s="218"/>
      <c r="CJ124" s="218"/>
      <c r="CK124" s="218"/>
      <c r="CL124" s="218"/>
      <c r="CM124" s="218"/>
      <c r="CN124" s="218"/>
      <c r="CO124" s="218"/>
      <c r="CP124" s="218"/>
      <c r="CQ124" s="218"/>
      <c r="CR124" s="218"/>
      <c r="CS124" s="218"/>
      <c r="CT124" s="218"/>
    </row>
    <row r="125" spans="3:98" x14ac:dyDescent="0.2">
      <c r="C125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  <c r="AV125" s="218"/>
      <c r="AW125" s="218"/>
      <c r="AX125" s="218"/>
      <c r="AY125" s="218"/>
      <c r="AZ125" s="218"/>
      <c r="BA125" s="218"/>
      <c r="BB125" s="218"/>
      <c r="BC125" s="218"/>
      <c r="BD125" s="218"/>
      <c r="BE125" s="218"/>
      <c r="BF125" s="218"/>
      <c r="BG125" s="218"/>
      <c r="BH125" s="218"/>
      <c r="BI125" s="218"/>
      <c r="BJ125" s="218"/>
      <c r="BK125" s="218"/>
      <c r="BL125" s="218"/>
      <c r="BM125" s="218"/>
      <c r="BN125" s="218"/>
      <c r="BO125" s="218"/>
      <c r="BP125" s="218"/>
      <c r="BQ125" s="218"/>
      <c r="BR125" s="218"/>
      <c r="BS125" s="218"/>
      <c r="BT125" s="218"/>
      <c r="BU125" s="218"/>
      <c r="BV125" s="218"/>
      <c r="BW125" s="218"/>
      <c r="BX125" s="218"/>
      <c r="BY125" s="218"/>
      <c r="BZ125" s="218"/>
      <c r="CA125" s="218"/>
      <c r="CB125" s="218"/>
      <c r="CC125" s="218"/>
      <c r="CD125" s="218"/>
      <c r="CE125" s="218"/>
      <c r="CF125" s="218"/>
      <c r="CG125" s="218"/>
      <c r="CH125" s="218"/>
      <c r="CI125" s="218"/>
      <c r="CJ125" s="218"/>
      <c r="CK125" s="218"/>
      <c r="CL125" s="218"/>
      <c r="CM125" s="218"/>
      <c r="CN125" s="218"/>
      <c r="CO125" s="218"/>
      <c r="CP125" s="218"/>
      <c r="CQ125" s="218"/>
      <c r="CR125" s="218"/>
      <c r="CS125" s="218"/>
      <c r="CT125" s="218"/>
    </row>
    <row r="126" spans="3:98" x14ac:dyDescent="0.2">
      <c r="C126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  <c r="AV126" s="218"/>
      <c r="AW126" s="218"/>
      <c r="AX126" s="218"/>
      <c r="AY126" s="218"/>
      <c r="AZ126" s="218"/>
      <c r="BA126" s="218"/>
      <c r="BB126" s="218"/>
      <c r="BC126" s="218"/>
      <c r="BD126" s="218"/>
      <c r="BE126" s="218"/>
      <c r="BF126" s="218"/>
      <c r="BG126" s="218"/>
      <c r="BH126" s="218"/>
      <c r="BI126" s="218"/>
      <c r="BJ126" s="218"/>
      <c r="BK126" s="218"/>
      <c r="BL126" s="218"/>
      <c r="BM126" s="218"/>
      <c r="BN126" s="218"/>
      <c r="BO126" s="218"/>
      <c r="BP126" s="218"/>
      <c r="BQ126" s="218"/>
      <c r="BR126" s="218"/>
      <c r="BS126" s="218"/>
      <c r="BT126" s="218"/>
      <c r="BU126" s="218"/>
      <c r="BV126" s="218"/>
      <c r="BW126" s="218"/>
      <c r="BX126" s="218"/>
      <c r="BY126" s="218"/>
      <c r="BZ126" s="218"/>
      <c r="CA126" s="218"/>
      <c r="CB126" s="218"/>
      <c r="CC126" s="218"/>
      <c r="CD126" s="218"/>
      <c r="CE126" s="218"/>
      <c r="CF126" s="218"/>
      <c r="CG126" s="218"/>
      <c r="CH126" s="218"/>
      <c r="CI126" s="218"/>
      <c r="CJ126" s="218"/>
      <c r="CK126" s="218"/>
      <c r="CL126" s="218"/>
      <c r="CM126" s="218"/>
      <c r="CN126" s="218"/>
      <c r="CO126" s="218"/>
      <c r="CP126" s="218"/>
      <c r="CQ126" s="218"/>
      <c r="CR126" s="218"/>
      <c r="CS126" s="218"/>
      <c r="CT126" s="218"/>
    </row>
    <row r="127" spans="3:98" x14ac:dyDescent="0.2">
      <c r="C127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  <c r="AV127" s="218"/>
      <c r="AW127" s="218"/>
      <c r="AX127" s="218"/>
      <c r="AY127" s="218"/>
      <c r="AZ127" s="218"/>
      <c r="BA127" s="218"/>
      <c r="BB127" s="218"/>
      <c r="BC127" s="218"/>
      <c r="BD127" s="218"/>
      <c r="BE127" s="218"/>
      <c r="BF127" s="218"/>
      <c r="BG127" s="218"/>
      <c r="BH127" s="218"/>
      <c r="BI127" s="218"/>
      <c r="BJ127" s="218"/>
      <c r="BK127" s="218"/>
      <c r="BL127" s="218"/>
      <c r="BM127" s="218"/>
      <c r="BN127" s="218"/>
      <c r="BO127" s="218"/>
      <c r="BP127" s="218"/>
      <c r="BQ127" s="218"/>
      <c r="BR127" s="218"/>
      <c r="BS127" s="218"/>
      <c r="BT127" s="218"/>
      <c r="BU127" s="218"/>
      <c r="BV127" s="218"/>
      <c r="BW127" s="218"/>
      <c r="BX127" s="218"/>
      <c r="BY127" s="218"/>
      <c r="BZ127" s="218"/>
      <c r="CA127" s="218"/>
      <c r="CB127" s="218"/>
      <c r="CC127" s="218"/>
      <c r="CD127" s="218"/>
      <c r="CE127" s="218"/>
      <c r="CF127" s="218"/>
      <c r="CG127" s="218"/>
      <c r="CH127" s="218"/>
      <c r="CI127" s="218"/>
      <c r="CJ127" s="218"/>
      <c r="CK127" s="218"/>
      <c r="CL127" s="218"/>
      <c r="CM127" s="218"/>
      <c r="CN127" s="218"/>
      <c r="CO127" s="218"/>
      <c r="CP127" s="218"/>
      <c r="CQ127" s="218"/>
      <c r="CR127" s="218"/>
      <c r="CS127" s="218"/>
      <c r="CT127" s="218"/>
    </row>
    <row r="128" spans="3:98" x14ac:dyDescent="0.2">
      <c r="C12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  <c r="AV128" s="218"/>
      <c r="AW128" s="218"/>
      <c r="AX128" s="218"/>
      <c r="AY128" s="218"/>
      <c r="AZ128" s="218"/>
      <c r="BA128" s="218"/>
      <c r="BB128" s="218"/>
      <c r="BC128" s="218"/>
      <c r="BD128" s="218"/>
      <c r="BE128" s="218"/>
      <c r="BF128" s="218"/>
      <c r="BG128" s="218"/>
      <c r="BH128" s="218"/>
      <c r="BI128" s="218"/>
      <c r="BJ128" s="218"/>
      <c r="BK128" s="218"/>
      <c r="BL128" s="218"/>
      <c r="BM128" s="218"/>
      <c r="BN128" s="218"/>
      <c r="BO128" s="218"/>
      <c r="BP128" s="218"/>
      <c r="BQ128" s="218"/>
      <c r="BR128" s="218"/>
      <c r="BS128" s="218"/>
      <c r="BT128" s="218"/>
      <c r="BU128" s="218"/>
      <c r="BV128" s="218"/>
      <c r="BW128" s="218"/>
      <c r="BX128" s="218"/>
      <c r="BY128" s="218"/>
      <c r="BZ128" s="218"/>
      <c r="CA128" s="218"/>
      <c r="CB128" s="218"/>
      <c r="CC128" s="218"/>
      <c r="CD128" s="218"/>
      <c r="CE128" s="218"/>
      <c r="CF128" s="218"/>
      <c r="CG128" s="218"/>
      <c r="CH128" s="218"/>
      <c r="CI128" s="218"/>
      <c r="CJ128" s="218"/>
      <c r="CK128" s="218"/>
      <c r="CL128" s="218"/>
      <c r="CM128" s="218"/>
      <c r="CN128" s="218"/>
      <c r="CO128" s="218"/>
      <c r="CP128" s="218"/>
      <c r="CQ128" s="218"/>
      <c r="CR128" s="218"/>
      <c r="CS128" s="218"/>
      <c r="CT128" s="218"/>
    </row>
    <row r="129" spans="3:98" x14ac:dyDescent="0.2">
      <c r="C129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  <c r="BF129" s="218"/>
      <c r="BG129" s="218"/>
      <c r="BH129" s="218"/>
      <c r="BI129" s="218"/>
      <c r="BJ129" s="218"/>
      <c r="BK129" s="218"/>
      <c r="BL129" s="218"/>
      <c r="BM129" s="218"/>
      <c r="BN129" s="218"/>
      <c r="BO129" s="218"/>
      <c r="BP129" s="218"/>
      <c r="BQ129" s="218"/>
      <c r="BR129" s="218"/>
      <c r="BS129" s="218"/>
      <c r="BT129" s="218"/>
      <c r="BU129" s="218"/>
      <c r="BV129" s="218"/>
      <c r="BW129" s="218"/>
      <c r="BX129" s="218"/>
      <c r="BY129" s="218"/>
      <c r="BZ129" s="218"/>
      <c r="CA129" s="218"/>
      <c r="CB129" s="218"/>
      <c r="CC129" s="218"/>
      <c r="CD129" s="218"/>
      <c r="CE129" s="218"/>
      <c r="CF129" s="218"/>
      <c r="CG129" s="218"/>
      <c r="CH129" s="218"/>
      <c r="CI129" s="218"/>
      <c r="CJ129" s="218"/>
      <c r="CK129" s="218"/>
      <c r="CL129" s="218"/>
      <c r="CM129" s="218"/>
      <c r="CN129" s="218"/>
      <c r="CO129" s="218"/>
      <c r="CP129" s="218"/>
      <c r="CQ129" s="218"/>
      <c r="CR129" s="218"/>
      <c r="CS129" s="218"/>
      <c r="CT129" s="218"/>
    </row>
    <row r="130" spans="3:98" x14ac:dyDescent="0.2">
      <c r="C130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  <c r="AE130" s="218"/>
      <c r="AF130" s="218"/>
      <c r="AG130" s="218"/>
      <c r="AH130" s="218"/>
      <c r="AI130" s="218"/>
      <c r="AJ130" s="218"/>
      <c r="AK130" s="218"/>
      <c r="AL130" s="218"/>
      <c r="AM130" s="218"/>
      <c r="AN130" s="218"/>
      <c r="AO130" s="218"/>
      <c r="AP130" s="218"/>
      <c r="AQ130" s="218"/>
      <c r="AR130" s="218"/>
      <c r="AS130" s="218"/>
      <c r="AT130" s="218"/>
      <c r="AU130" s="218"/>
      <c r="AV130" s="218"/>
      <c r="AW130" s="218"/>
      <c r="AX130" s="218"/>
      <c r="AY130" s="218"/>
      <c r="AZ130" s="218"/>
      <c r="BA130" s="218"/>
      <c r="BB130" s="218"/>
      <c r="BC130" s="218"/>
      <c r="BD130" s="218"/>
      <c r="BE130" s="218"/>
      <c r="BF130" s="218"/>
      <c r="BG130" s="218"/>
      <c r="BH130" s="218"/>
      <c r="BI130" s="218"/>
      <c r="BJ130" s="218"/>
      <c r="BK130" s="218"/>
      <c r="BL130" s="218"/>
      <c r="BM130" s="218"/>
      <c r="BN130" s="218"/>
      <c r="BO130" s="218"/>
      <c r="BP130" s="218"/>
      <c r="BQ130" s="218"/>
      <c r="BR130" s="218"/>
      <c r="BS130" s="218"/>
      <c r="BT130" s="218"/>
      <c r="BU130" s="218"/>
      <c r="BV130" s="218"/>
      <c r="BW130" s="218"/>
      <c r="BX130" s="218"/>
      <c r="BY130" s="218"/>
      <c r="BZ130" s="218"/>
      <c r="CA130" s="218"/>
      <c r="CB130" s="218"/>
      <c r="CC130" s="218"/>
      <c r="CD130" s="218"/>
      <c r="CE130" s="218"/>
      <c r="CF130" s="218"/>
      <c r="CG130" s="218"/>
      <c r="CH130" s="218"/>
      <c r="CI130" s="218"/>
      <c r="CJ130" s="218"/>
      <c r="CK130" s="218"/>
      <c r="CL130" s="218"/>
      <c r="CM130" s="218"/>
      <c r="CN130" s="218"/>
      <c r="CO130" s="218"/>
      <c r="CP130" s="218"/>
      <c r="CQ130" s="218"/>
      <c r="CR130" s="218"/>
      <c r="CS130" s="218"/>
      <c r="CT130" s="218"/>
    </row>
    <row r="131" spans="3:98" x14ac:dyDescent="0.2">
      <c r="C131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  <c r="AE131" s="218"/>
      <c r="AF131" s="218"/>
      <c r="AG131" s="218"/>
      <c r="AH131" s="218"/>
      <c r="AI131" s="218"/>
      <c r="AJ131" s="218"/>
      <c r="AK131" s="218"/>
      <c r="AL131" s="218"/>
      <c r="AM131" s="218"/>
      <c r="AN131" s="218"/>
      <c r="AO131" s="218"/>
      <c r="AP131" s="218"/>
      <c r="AQ131" s="218"/>
      <c r="AR131" s="218"/>
      <c r="AS131" s="218"/>
      <c r="AT131" s="218"/>
      <c r="AU131" s="218"/>
      <c r="AV131" s="218"/>
      <c r="AW131" s="218"/>
      <c r="AX131" s="218"/>
      <c r="AY131" s="218"/>
      <c r="AZ131" s="218"/>
      <c r="BA131" s="218"/>
      <c r="BB131" s="218"/>
      <c r="BC131" s="218"/>
      <c r="BD131" s="218"/>
      <c r="BE131" s="218"/>
      <c r="BF131" s="218"/>
      <c r="BG131" s="218"/>
      <c r="BH131" s="218"/>
      <c r="BI131" s="218"/>
      <c r="BJ131" s="218"/>
      <c r="BK131" s="218"/>
      <c r="BL131" s="218"/>
      <c r="BM131" s="218"/>
      <c r="BN131" s="218"/>
      <c r="BO131" s="218"/>
      <c r="BP131" s="218"/>
      <c r="BQ131" s="218"/>
      <c r="BR131" s="218"/>
      <c r="BS131" s="218"/>
      <c r="BT131" s="218"/>
      <c r="BU131" s="218"/>
      <c r="BV131" s="218"/>
      <c r="BW131" s="218"/>
      <c r="BX131" s="218"/>
      <c r="BY131" s="218"/>
      <c r="BZ131" s="218"/>
      <c r="CA131" s="218"/>
      <c r="CB131" s="218"/>
      <c r="CC131" s="218"/>
      <c r="CD131" s="218"/>
      <c r="CE131" s="218"/>
      <c r="CF131" s="218"/>
      <c r="CG131" s="218"/>
      <c r="CH131" s="218"/>
      <c r="CI131" s="218"/>
      <c r="CJ131" s="218"/>
      <c r="CK131" s="218"/>
      <c r="CL131" s="218"/>
      <c r="CM131" s="218"/>
      <c r="CN131" s="218"/>
      <c r="CO131" s="218"/>
      <c r="CP131" s="218"/>
      <c r="CQ131" s="218"/>
      <c r="CR131" s="218"/>
      <c r="CS131" s="218"/>
      <c r="CT131" s="218"/>
    </row>
    <row r="132" spans="3:98" x14ac:dyDescent="0.2">
      <c r="C132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218"/>
      <c r="AE132" s="218"/>
      <c r="AF132" s="218"/>
      <c r="AG132" s="218"/>
      <c r="AH132" s="218"/>
      <c r="AI132" s="218"/>
      <c r="AJ132" s="218"/>
      <c r="AK132" s="218"/>
      <c r="AL132" s="218"/>
      <c r="AM132" s="218"/>
      <c r="AN132" s="218"/>
      <c r="AO132" s="218"/>
      <c r="AP132" s="218"/>
      <c r="AQ132" s="218"/>
      <c r="AR132" s="218"/>
      <c r="AS132" s="218"/>
      <c r="AT132" s="218"/>
      <c r="AU132" s="218"/>
      <c r="AV132" s="218"/>
      <c r="AW132" s="218"/>
      <c r="AX132" s="218"/>
      <c r="AY132" s="218"/>
      <c r="AZ132" s="218"/>
      <c r="BA132" s="218"/>
      <c r="BB132" s="218"/>
      <c r="BC132" s="218"/>
      <c r="BD132" s="218"/>
      <c r="BE132" s="218"/>
      <c r="BF132" s="218"/>
      <c r="BG132" s="218"/>
      <c r="BH132" s="218"/>
      <c r="BI132" s="218"/>
      <c r="BJ132" s="218"/>
      <c r="BK132" s="218"/>
      <c r="BL132" s="218"/>
      <c r="BM132" s="218"/>
      <c r="BN132" s="218"/>
      <c r="BO132" s="218"/>
      <c r="BP132" s="218"/>
      <c r="BQ132" s="218"/>
      <c r="BR132" s="218"/>
      <c r="BS132" s="218"/>
      <c r="BT132" s="218"/>
      <c r="BU132" s="218"/>
      <c r="BV132" s="218"/>
      <c r="BW132" s="218"/>
      <c r="BX132" s="218"/>
      <c r="BY132" s="218"/>
      <c r="BZ132" s="218"/>
      <c r="CA132" s="218"/>
      <c r="CB132" s="218"/>
      <c r="CC132" s="218"/>
      <c r="CD132" s="218"/>
      <c r="CE132" s="218"/>
      <c r="CF132" s="218"/>
      <c r="CG132" s="218"/>
      <c r="CH132" s="218"/>
      <c r="CI132" s="218"/>
      <c r="CJ132" s="218"/>
      <c r="CK132" s="218"/>
      <c r="CL132" s="218"/>
      <c r="CM132" s="218"/>
      <c r="CN132" s="218"/>
      <c r="CO132" s="218"/>
      <c r="CP132" s="218"/>
      <c r="CQ132" s="218"/>
      <c r="CR132" s="218"/>
      <c r="CS132" s="218"/>
      <c r="CT132" s="218"/>
    </row>
    <row r="133" spans="3:98" x14ac:dyDescent="0.2">
      <c r="C133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  <c r="AB133" s="218"/>
      <c r="AC133" s="218"/>
      <c r="AD133" s="218"/>
      <c r="AE133" s="218"/>
      <c r="AF133" s="218"/>
      <c r="AG133" s="218"/>
      <c r="AH133" s="218"/>
      <c r="AI133" s="218"/>
      <c r="AJ133" s="218"/>
      <c r="AK133" s="218"/>
      <c r="AL133" s="218"/>
      <c r="AM133" s="218"/>
      <c r="AN133" s="218"/>
      <c r="AO133" s="218"/>
      <c r="AP133" s="218"/>
      <c r="AQ133" s="218"/>
      <c r="AR133" s="218"/>
      <c r="AS133" s="218"/>
      <c r="AT133" s="218"/>
      <c r="AU133" s="218"/>
      <c r="AV133" s="218"/>
      <c r="AW133" s="218"/>
      <c r="AX133" s="218"/>
      <c r="AY133" s="218"/>
      <c r="AZ133" s="218"/>
      <c r="BA133" s="218"/>
      <c r="BB133" s="218"/>
      <c r="BC133" s="218"/>
      <c r="BD133" s="218"/>
      <c r="BE133" s="218"/>
      <c r="BF133" s="218"/>
      <c r="BG133" s="218"/>
      <c r="BH133" s="218"/>
      <c r="BI133" s="218"/>
      <c r="BJ133" s="218"/>
      <c r="BK133" s="218"/>
      <c r="BL133" s="218"/>
      <c r="BM133" s="218"/>
      <c r="BN133" s="218"/>
      <c r="BO133" s="218"/>
      <c r="BP133" s="218"/>
      <c r="BQ133" s="218"/>
      <c r="BR133" s="218"/>
      <c r="BS133" s="218"/>
      <c r="BT133" s="218"/>
      <c r="BU133" s="218"/>
      <c r="BV133" s="218"/>
      <c r="BW133" s="218"/>
      <c r="BX133" s="218"/>
      <c r="BY133" s="218"/>
      <c r="BZ133" s="218"/>
      <c r="CA133" s="218"/>
      <c r="CB133" s="218"/>
      <c r="CC133" s="218"/>
      <c r="CD133" s="218"/>
      <c r="CE133" s="218"/>
      <c r="CF133" s="218"/>
      <c r="CG133" s="218"/>
      <c r="CH133" s="218"/>
      <c r="CI133" s="218"/>
      <c r="CJ133" s="218"/>
      <c r="CK133" s="218"/>
      <c r="CL133" s="218"/>
      <c r="CM133" s="218"/>
      <c r="CN133" s="218"/>
      <c r="CO133" s="218"/>
      <c r="CP133" s="218"/>
      <c r="CQ133" s="218"/>
      <c r="CR133" s="218"/>
      <c r="CS133" s="218"/>
      <c r="CT133" s="218"/>
    </row>
    <row r="134" spans="3:98" x14ac:dyDescent="0.2">
      <c r="C134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8"/>
      <c r="Z134" s="218"/>
      <c r="AA134" s="218"/>
      <c r="AB134" s="218"/>
      <c r="AC134" s="218"/>
      <c r="AD134" s="218"/>
      <c r="AE134" s="218"/>
      <c r="AF134" s="218"/>
      <c r="AG134" s="218"/>
      <c r="AH134" s="218"/>
      <c r="AI134" s="218"/>
      <c r="AJ134" s="218"/>
      <c r="AK134" s="218"/>
      <c r="AL134" s="218"/>
      <c r="AM134" s="218"/>
      <c r="AN134" s="218"/>
      <c r="AO134" s="218"/>
      <c r="AP134" s="218"/>
      <c r="AQ134" s="218"/>
      <c r="AR134" s="218"/>
      <c r="AS134" s="218"/>
      <c r="AT134" s="218"/>
      <c r="AU134" s="218"/>
      <c r="AV134" s="218"/>
      <c r="AW134" s="218"/>
      <c r="AX134" s="218"/>
      <c r="AY134" s="218"/>
      <c r="AZ134" s="218"/>
      <c r="BA134" s="218"/>
      <c r="BB134" s="218"/>
      <c r="BC134" s="218"/>
      <c r="BD134" s="218"/>
      <c r="BE134" s="218"/>
      <c r="BF134" s="218"/>
      <c r="BG134" s="218"/>
      <c r="BH134" s="218"/>
      <c r="BI134" s="218"/>
      <c r="BJ134" s="218"/>
      <c r="BK134" s="218"/>
      <c r="BL134" s="218"/>
      <c r="BM134" s="218"/>
      <c r="BN134" s="218"/>
      <c r="BO134" s="218"/>
      <c r="BP134" s="218"/>
      <c r="BQ134" s="218"/>
      <c r="BR134" s="218"/>
      <c r="BS134" s="218"/>
      <c r="BT134" s="218"/>
      <c r="BU134" s="218"/>
      <c r="BV134" s="218"/>
      <c r="BW134" s="218"/>
      <c r="BX134" s="218"/>
      <c r="BY134" s="218"/>
      <c r="BZ134" s="218"/>
      <c r="CA134" s="218"/>
      <c r="CB134" s="218"/>
      <c r="CC134" s="218"/>
      <c r="CD134" s="218"/>
      <c r="CE134" s="218"/>
      <c r="CF134" s="218"/>
      <c r="CG134" s="218"/>
      <c r="CH134" s="218"/>
      <c r="CI134" s="218"/>
      <c r="CJ134" s="218"/>
      <c r="CK134" s="218"/>
      <c r="CL134" s="218"/>
      <c r="CM134" s="218"/>
      <c r="CN134" s="218"/>
      <c r="CO134" s="218"/>
      <c r="CP134" s="218"/>
      <c r="CQ134" s="218"/>
      <c r="CR134" s="218"/>
      <c r="CS134" s="218"/>
      <c r="CT134" s="218"/>
    </row>
    <row r="135" spans="3:98" x14ac:dyDescent="0.2">
      <c r="C135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8"/>
      <c r="Z135" s="218"/>
      <c r="AA135" s="218"/>
      <c r="AB135" s="218"/>
      <c r="AC135" s="218"/>
      <c r="AD135" s="218"/>
      <c r="AE135" s="218"/>
      <c r="AF135" s="218"/>
      <c r="AG135" s="218"/>
      <c r="AH135" s="218"/>
      <c r="AI135" s="218"/>
      <c r="AJ135" s="218"/>
      <c r="AK135" s="218"/>
      <c r="AL135" s="218"/>
      <c r="AM135" s="218"/>
      <c r="AN135" s="218"/>
      <c r="AO135" s="218"/>
      <c r="AP135" s="218"/>
      <c r="AQ135" s="218"/>
      <c r="AR135" s="218"/>
      <c r="AS135" s="218"/>
      <c r="AT135" s="218"/>
      <c r="AU135" s="218"/>
      <c r="AV135" s="218"/>
      <c r="AW135" s="218"/>
      <c r="AX135" s="218"/>
      <c r="AY135" s="218"/>
      <c r="AZ135" s="218"/>
      <c r="BA135" s="218"/>
      <c r="BB135" s="218"/>
      <c r="BC135" s="218"/>
      <c r="BD135" s="218"/>
      <c r="BE135" s="218"/>
      <c r="BF135" s="218"/>
      <c r="BG135" s="218"/>
      <c r="BH135" s="218"/>
      <c r="BI135" s="218"/>
      <c r="BJ135" s="218"/>
      <c r="BK135" s="218"/>
      <c r="BL135" s="218"/>
      <c r="BM135" s="218"/>
      <c r="BN135" s="218"/>
      <c r="BO135" s="218"/>
      <c r="BP135" s="218"/>
      <c r="BQ135" s="218"/>
      <c r="BR135" s="218"/>
      <c r="BS135" s="218"/>
      <c r="BT135" s="218"/>
      <c r="BU135" s="218"/>
      <c r="BV135" s="218"/>
      <c r="BW135" s="218"/>
      <c r="BX135" s="218"/>
      <c r="BY135" s="218"/>
      <c r="BZ135" s="218"/>
      <c r="CA135" s="218"/>
      <c r="CB135" s="218"/>
      <c r="CC135" s="218"/>
      <c r="CD135" s="218"/>
      <c r="CE135" s="218"/>
      <c r="CF135" s="218"/>
      <c r="CG135" s="218"/>
      <c r="CH135" s="218"/>
      <c r="CI135" s="218"/>
      <c r="CJ135" s="218"/>
      <c r="CK135" s="218"/>
      <c r="CL135" s="218"/>
      <c r="CM135" s="218"/>
      <c r="CN135" s="218"/>
      <c r="CO135" s="218"/>
      <c r="CP135" s="218"/>
      <c r="CQ135" s="218"/>
      <c r="CR135" s="218"/>
      <c r="CS135" s="218"/>
      <c r="CT135" s="218"/>
    </row>
    <row r="136" spans="3:98" x14ac:dyDescent="0.2">
      <c r="C136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8"/>
      <c r="Z136" s="218"/>
      <c r="AA136" s="218"/>
      <c r="AB136" s="218"/>
      <c r="AC136" s="218"/>
      <c r="AD136" s="218"/>
      <c r="AE136" s="218"/>
      <c r="AF136" s="218"/>
      <c r="AG136" s="218"/>
      <c r="AH136" s="218"/>
      <c r="AI136" s="218"/>
      <c r="AJ136" s="218"/>
      <c r="AK136" s="218"/>
      <c r="AL136" s="218"/>
      <c r="AM136" s="218"/>
      <c r="AN136" s="218"/>
      <c r="AO136" s="218"/>
      <c r="AP136" s="218"/>
      <c r="AQ136" s="218"/>
      <c r="AR136" s="218"/>
      <c r="AS136" s="218"/>
      <c r="AT136" s="218"/>
      <c r="AU136" s="218"/>
      <c r="AV136" s="218"/>
      <c r="AW136" s="218"/>
      <c r="AX136" s="218"/>
      <c r="AY136" s="218"/>
      <c r="AZ136" s="218"/>
      <c r="BA136" s="218"/>
      <c r="BB136" s="218"/>
      <c r="BC136" s="218"/>
      <c r="BD136" s="218"/>
      <c r="BE136" s="218"/>
      <c r="BF136" s="218"/>
      <c r="BG136" s="218"/>
      <c r="BH136" s="218"/>
      <c r="BI136" s="218"/>
      <c r="BJ136" s="218"/>
      <c r="BK136" s="218"/>
      <c r="BL136" s="218"/>
      <c r="BM136" s="218"/>
      <c r="BN136" s="218"/>
      <c r="BO136" s="218"/>
      <c r="BP136" s="218"/>
      <c r="BQ136" s="218"/>
      <c r="BR136" s="218"/>
      <c r="BS136" s="218"/>
      <c r="BT136" s="218"/>
      <c r="BU136" s="218"/>
      <c r="BV136" s="218"/>
      <c r="BW136" s="218"/>
      <c r="BX136" s="218"/>
      <c r="BY136" s="218"/>
      <c r="BZ136" s="218"/>
      <c r="CA136" s="218"/>
      <c r="CB136" s="218"/>
      <c r="CC136" s="218"/>
      <c r="CD136" s="218"/>
      <c r="CE136" s="218"/>
      <c r="CF136" s="218"/>
      <c r="CG136" s="218"/>
      <c r="CH136" s="218"/>
      <c r="CI136" s="218"/>
      <c r="CJ136" s="218"/>
      <c r="CK136" s="218"/>
      <c r="CL136" s="218"/>
      <c r="CM136" s="218"/>
      <c r="CN136" s="218"/>
      <c r="CO136" s="218"/>
      <c r="CP136" s="218"/>
      <c r="CQ136" s="218"/>
      <c r="CR136" s="218"/>
      <c r="CS136" s="218"/>
      <c r="CT136" s="218"/>
    </row>
    <row r="137" spans="3:98" x14ac:dyDescent="0.2">
      <c r="C137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  <c r="AB137" s="218"/>
      <c r="AC137" s="218"/>
      <c r="AD137" s="218"/>
      <c r="AE137" s="218"/>
      <c r="AF137" s="218"/>
      <c r="AG137" s="218"/>
      <c r="AH137" s="218"/>
      <c r="AI137" s="218"/>
      <c r="AJ137" s="218"/>
      <c r="AK137" s="218"/>
      <c r="AL137" s="218"/>
      <c r="AM137" s="218"/>
      <c r="AN137" s="218"/>
      <c r="AO137" s="218"/>
      <c r="AP137" s="218"/>
      <c r="AQ137" s="218"/>
      <c r="AR137" s="218"/>
      <c r="AS137" s="218"/>
      <c r="AT137" s="218"/>
      <c r="AU137" s="218"/>
      <c r="AV137" s="218"/>
      <c r="AW137" s="218"/>
      <c r="AX137" s="218"/>
      <c r="AY137" s="218"/>
      <c r="AZ137" s="218"/>
      <c r="BA137" s="218"/>
      <c r="BB137" s="218"/>
      <c r="BC137" s="218"/>
      <c r="BD137" s="218"/>
      <c r="BE137" s="218"/>
      <c r="BF137" s="218"/>
      <c r="BG137" s="218"/>
      <c r="BH137" s="218"/>
      <c r="BI137" s="218"/>
      <c r="BJ137" s="218"/>
      <c r="BK137" s="218"/>
      <c r="BL137" s="218"/>
      <c r="BM137" s="218"/>
      <c r="BN137" s="218"/>
      <c r="BO137" s="218"/>
      <c r="BP137" s="218"/>
      <c r="BQ137" s="218"/>
      <c r="BR137" s="218"/>
      <c r="BS137" s="218"/>
      <c r="BT137" s="218"/>
      <c r="BU137" s="218"/>
      <c r="BV137" s="218"/>
      <c r="BW137" s="218"/>
      <c r="BX137" s="218"/>
      <c r="BY137" s="218"/>
      <c r="BZ137" s="218"/>
      <c r="CA137" s="218"/>
      <c r="CB137" s="218"/>
      <c r="CC137" s="218"/>
      <c r="CD137" s="218"/>
      <c r="CE137" s="218"/>
      <c r="CF137" s="218"/>
      <c r="CG137" s="218"/>
      <c r="CH137" s="218"/>
      <c r="CI137" s="218"/>
      <c r="CJ137" s="218"/>
      <c r="CK137" s="218"/>
      <c r="CL137" s="218"/>
      <c r="CM137" s="218"/>
      <c r="CN137" s="218"/>
      <c r="CO137" s="218"/>
      <c r="CP137" s="218"/>
      <c r="CQ137" s="218"/>
      <c r="CR137" s="218"/>
      <c r="CS137" s="218"/>
      <c r="CT137" s="218"/>
    </row>
    <row r="138" spans="3:98" x14ac:dyDescent="0.2">
      <c r="C138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  <c r="Y138" s="218"/>
      <c r="Z138" s="218"/>
      <c r="AA138" s="218"/>
      <c r="AB138" s="218"/>
      <c r="AC138" s="218"/>
      <c r="AD138" s="218"/>
      <c r="AE138" s="218"/>
      <c r="AF138" s="218"/>
      <c r="AG138" s="218"/>
      <c r="AH138" s="218"/>
      <c r="AI138" s="218"/>
      <c r="AJ138" s="218"/>
      <c r="AK138" s="218"/>
      <c r="AL138" s="218"/>
      <c r="AM138" s="218"/>
      <c r="AN138" s="218"/>
      <c r="AO138" s="218"/>
      <c r="AP138" s="218"/>
      <c r="AQ138" s="218"/>
      <c r="AR138" s="218"/>
      <c r="AS138" s="218"/>
      <c r="AT138" s="218"/>
      <c r="AU138" s="218"/>
      <c r="AV138" s="218"/>
      <c r="AW138" s="218"/>
      <c r="AX138" s="218"/>
      <c r="AY138" s="218"/>
      <c r="AZ138" s="218"/>
      <c r="BA138" s="218"/>
      <c r="BB138" s="218"/>
      <c r="BC138" s="218"/>
      <c r="BD138" s="218"/>
      <c r="BE138" s="218"/>
      <c r="BF138" s="218"/>
      <c r="BG138" s="218"/>
      <c r="BH138" s="218"/>
      <c r="BI138" s="218"/>
      <c r="BJ138" s="218"/>
      <c r="BK138" s="218"/>
      <c r="BL138" s="218"/>
      <c r="BM138" s="218"/>
      <c r="BN138" s="218"/>
      <c r="BO138" s="218"/>
      <c r="BP138" s="218"/>
      <c r="BQ138" s="218"/>
      <c r="BR138" s="218"/>
      <c r="BS138" s="218"/>
      <c r="BT138" s="218"/>
      <c r="BU138" s="218"/>
      <c r="BV138" s="218"/>
      <c r="BW138" s="218"/>
      <c r="BX138" s="218"/>
      <c r="BY138" s="218"/>
      <c r="BZ138" s="218"/>
      <c r="CA138" s="218"/>
      <c r="CB138" s="218"/>
      <c r="CC138" s="218"/>
      <c r="CD138" s="218"/>
      <c r="CE138" s="218"/>
      <c r="CF138" s="218"/>
      <c r="CG138" s="218"/>
      <c r="CH138" s="218"/>
      <c r="CI138" s="218"/>
      <c r="CJ138" s="218"/>
      <c r="CK138" s="218"/>
      <c r="CL138" s="218"/>
      <c r="CM138" s="218"/>
      <c r="CN138" s="218"/>
      <c r="CO138" s="218"/>
      <c r="CP138" s="218"/>
      <c r="CQ138" s="218"/>
      <c r="CR138" s="218"/>
      <c r="CS138" s="218"/>
      <c r="CT138" s="218"/>
    </row>
    <row r="139" spans="3:98" x14ac:dyDescent="0.2">
      <c r="C139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  <c r="Y139" s="218"/>
      <c r="Z139" s="218"/>
      <c r="AA139" s="218"/>
      <c r="AB139" s="218"/>
      <c r="AC139" s="218"/>
      <c r="AD139" s="218"/>
      <c r="AE139" s="218"/>
      <c r="AF139" s="218"/>
      <c r="AG139" s="218"/>
      <c r="AH139" s="218"/>
      <c r="AI139" s="218"/>
      <c r="AJ139" s="218"/>
      <c r="AK139" s="218"/>
      <c r="AL139" s="218"/>
      <c r="AM139" s="218"/>
      <c r="AN139" s="218"/>
      <c r="AO139" s="218"/>
      <c r="AP139" s="218"/>
      <c r="AQ139" s="218"/>
      <c r="AR139" s="218"/>
      <c r="AS139" s="218"/>
      <c r="AT139" s="218"/>
      <c r="AU139" s="218"/>
      <c r="AV139" s="218"/>
      <c r="AW139" s="218"/>
      <c r="AX139" s="218"/>
      <c r="AY139" s="218"/>
      <c r="AZ139" s="218"/>
      <c r="BA139" s="218"/>
      <c r="BB139" s="218"/>
      <c r="BC139" s="218"/>
      <c r="BD139" s="218"/>
      <c r="BE139" s="218"/>
      <c r="BF139" s="218"/>
      <c r="BG139" s="218"/>
      <c r="BH139" s="218"/>
      <c r="BI139" s="218"/>
      <c r="BJ139" s="218"/>
      <c r="BK139" s="218"/>
      <c r="BL139" s="218"/>
      <c r="BM139" s="218"/>
      <c r="BN139" s="218"/>
      <c r="BO139" s="218"/>
      <c r="BP139" s="218"/>
      <c r="BQ139" s="218"/>
      <c r="BR139" s="218"/>
      <c r="BS139" s="218"/>
      <c r="BT139" s="218"/>
      <c r="BU139" s="218"/>
      <c r="BV139" s="218"/>
      <c r="BW139" s="218"/>
      <c r="BX139" s="218"/>
      <c r="BY139" s="218"/>
      <c r="BZ139" s="218"/>
      <c r="CA139" s="218"/>
      <c r="CB139" s="218"/>
      <c r="CC139" s="218"/>
      <c r="CD139" s="218"/>
      <c r="CE139" s="218"/>
      <c r="CF139" s="218"/>
      <c r="CG139" s="218"/>
      <c r="CH139" s="218"/>
      <c r="CI139" s="218"/>
      <c r="CJ139" s="218"/>
      <c r="CK139" s="218"/>
      <c r="CL139" s="218"/>
      <c r="CM139" s="218"/>
      <c r="CN139" s="218"/>
      <c r="CO139" s="218"/>
      <c r="CP139" s="218"/>
      <c r="CQ139" s="218"/>
      <c r="CR139" s="218"/>
      <c r="CS139" s="218"/>
      <c r="CT139" s="218"/>
    </row>
    <row r="140" spans="3:98" x14ac:dyDescent="0.2">
      <c r="C140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8"/>
      <c r="AB140" s="218"/>
      <c r="AC140" s="218"/>
      <c r="AD140" s="218"/>
      <c r="AE140" s="218"/>
      <c r="AF140" s="218"/>
      <c r="AG140" s="218"/>
      <c r="AH140" s="218"/>
      <c r="AI140" s="218"/>
      <c r="AJ140" s="218"/>
      <c r="AK140" s="218"/>
      <c r="AL140" s="218"/>
      <c r="AM140" s="218"/>
      <c r="AN140" s="218"/>
      <c r="AO140" s="218"/>
      <c r="AP140" s="218"/>
      <c r="AQ140" s="218"/>
      <c r="AR140" s="218"/>
      <c r="AS140" s="218"/>
      <c r="AT140" s="218"/>
      <c r="AU140" s="218"/>
      <c r="AV140" s="218"/>
      <c r="AW140" s="218"/>
      <c r="AX140" s="218"/>
      <c r="AY140" s="218"/>
      <c r="AZ140" s="218"/>
      <c r="BA140" s="218"/>
      <c r="BB140" s="218"/>
      <c r="BC140" s="218"/>
      <c r="BD140" s="218"/>
      <c r="BE140" s="218"/>
      <c r="BF140" s="218"/>
      <c r="BG140" s="218"/>
      <c r="BH140" s="218"/>
      <c r="BI140" s="218"/>
      <c r="BJ140" s="218"/>
      <c r="BK140" s="218"/>
      <c r="BL140" s="218"/>
      <c r="BM140" s="218"/>
      <c r="BN140" s="218"/>
      <c r="BO140" s="218"/>
      <c r="BP140" s="218"/>
      <c r="BQ140" s="218"/>
      <c r="BR140" s="218"/>
      <c r="BS140" s="218"/>
      <c r="BT140" s="218"/>
      <c r="BU140" s="218"/>
      <c r="BV140" s="218"/>
      <c r="BW140" s="218"/>
      <c r="BX140" s="218"/>
      <c r="BY140" s="218"/>
      <c r="BZ140" s="218"/>
      <c r="CA140" s="218"/>
      <c r="CB140" s="218"/>
      <c r="CC140" s="218"/>
      <c r="CD140" s="218"/>
      <c r="CE140" s="218"/>
      <c r="CF140" s="218"/>
      <c r="CG140" s="218"/>
      <c r="CH140" s="218"/>
      <c r="CI140" s="218"/>
      <c r="CJ140" s="218"/>
      <c r="CK140" s="218"/>
      <c r="CL140" s="218"/>
      <c r="CM140" s="218"/>
      <c r="CN140" s="218"/>
      <c r="CO140" s="218"/>
      <c r="CP140" s="218"/>
      <c r="CQ140" s="218"/>
      <c r="CR140" s="218"/>
      <c r="CS140" s="218"/>
      <c r="CT140" s="218"/>
    </row>
    <row r="141" spans="3:98" x14ac:dyDescent="0.2">
      <c r="C141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218"/>
      <c r="AE141" s="218"/>
      <c r="AF141" s="218"/>
      <c r="AG141" s="218"/>
      <c r="AH141" s="218"/>
      <c r="AI141" s="218"/>
      <c r="AJ141" s="218"/>
      <c r="AK141" s="218"/>
      <c r="AL141" s="218"/>
      <c r="AM141" s="218"/>
      <c r="AN141" s="218"/>
      <c r="AO141" s="218"/>
      <c r="AP141" s="218"/>
      <c r="AQ141" s="218"/>
      <c r="AR141" s="218"/>
      <c r="AS141" s="218"/>
      <c r="AT141" s="218"/>
      <c r="AU141" s="218"/>
      <c r="AV141" s="218"/>
      <c r="AW141" s="218"/>
      <c r="AX141" s="218"/>
      <c r="AY141" s="218"/>
      <c r="AZ141" s="218"/>
      <c r="BA141" s="218"/>
      <c r="BB141" s="218"/>
      <c r="BC141" s="218"/>
      <c r="BD141" s="218"/>
      <c r="BE141" s="218"/>
      <c r="BF141" s="218"/>
      <c r="BG141" s="218"/>
      <c r="BH141" s="218"/>
      <c r="BI141" s="218"/>
      <c r="BJ141" s="218"/>
      <c r="BK141" s="218"/>
      <c r="BL141" s="218"/>
      <c r="BM141" s="218"/>
      <c r="BN141" s="218"/>
      <c r="BO141" s="218"/>
      <c r="BP141" s="218"/>
      <c r="BQ141" s="218"/>
      <c r="BR141" s="218"/>
      <c r="BS141" s="218"/>
      <c r="BT141" s="218"/>
      <c r="BU141" s="218"/>
      <c r="BV141" s="218"/>
      <c r="BW141" s="218"/>
      <c r="BX141" s="218"/>
      <c r="BY141" s="218"/>
      <c r="BZ141" s="218"/>
      <c r="CA141" s="218"/>
      <c r="CB141" s="218"/>
      <c r="CC141" s="218"/>
      <c r="CD141" s="218"/>
      <c r="CE141" s="218"/>
      <c r="CF141" s="218"/>
      <c r="CG141" s="218"/>
      <c r="CH141" s="218"/>
      <c r="CI141" s="218"/>
      <c r="CJ141" s="218"/>
      <c r="CK141" s="218"/>
      <c r="CL141" s="218"/>
      <c r="CM141" s="218"/>
      <c r="CN141" s="218"/>
      <c r="CO141" s="218"/>
      <c r="CP141" s="218"/>
      <c r="CQ141" s="218"/>
      <c r="CR141" s="218"/>
      <c r="CS141" s="218"/>
      <c r="CT141" s="218"/>
    </row>
    <row r="142" spans="3:98" x14ac:dyDescent="0.2">
      <c r="C142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  <c r="AB142" s="218"/>
      <c r="AC142" s="218"/>
      <c r="AD142" s="218"/>
      <c r="AE142" s="218"/>
      <c r="AF142" s="218"/>
      <c r="AG142" s="218"/>
      <c r="AH142" s="218"/>
      <c r="AI142" s="218"/>
      <c r="AJ142" s="218"/>
      <c r="AK142" s="218"/>
      <c r="AL142" s="218"/>
      <c r="AM142" s="218"/>
      <c r="AN142" s="218"/>
      <c r="AO142" s="218"/>
      <c r="AP142" s="218"/>
      <c r="AQ142" s="218"/>
      <c r="AR142" s="218"/>
      <c r="AS142" s="218"/>
      <c r="AT142" s="218"/>
      <c r="AU142" s="218"/>
      <c r="AV142" s="218"/>
      <c r="AW142" s="218"/>
      <c r="AX142" s="218"/>
      <c r="AY142" s="218"/>
      <c r="AZ142" s="218"/>
      <c r="BA142" s="218"/>
      <c r="BB142" s="218"/>
      <c r="BC142" s="218"/>
      <c r="BD142" s="218"/>
      <c r="BE142" s="218"/>
      <c r="BF142" s="218"/>
      <c r="BG142" s="218"/>
      <c r="BH142" s="218"/>
      <c r="BI142" s="218"/>
      <c r="BJ142" s="218"/>
      <c r="BK142" s="218"/>
      <c r="BL142" s="218"/>
      <c r="BM142" s="218"/>
      <c r="BN142" s="218"/>
      <c r="BO142" s="218"/>
      <c r="BP142" s="218"/>
      <c r="BQ142" s="218"/>
      <c r="BR142" s="218"/>
      <c r="BS142" s="218"/>
      <c r="BT142" s="218"/>
      <c r="BU142" s="218"/>
      <c r="BV142" s="218"/>
      <c r="BW142" s="218"/>
      <c r="BX142" s="218"/>
      <c r="BY142" s="218"/>
      <c r="BZ142" s="218"/>
      <c r="CA142" s="218"/>
      <c r="CB142" s="218"/>
      <c r="CC142" s="218"/>
      <c r="CD142" s="218"/>
      <c r="CE142" s="218"/>
      <c r="CF142" s="218"/>
      <c r="CG142" s="218"/>
      <c r="CH142" s="218"/>
      <c r="CI142" s="218"/>
      <c r="CJ142" s="218"/>
      <c r="CK142" s="218"/>
      <c r="CL142" s="218"/>
      <c r="CM142" s="218"/>
      <c r="CN142" s="218"/>
      <c r="CO142" s="218"/>
      <c r="CP142" s="218"/>
      <c r="CQ142" s="218"/>
      <c r="CR142" s="218"/>
      <c r="CS142" s="218"/>
      <c r="CT142" s="218"/>
    </row>
    <row r="143" spans="3:98" x14ac:dyDescent="0.2">
      <c r="C143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8"/>
      <c r="AB143" s="218"/>
      <c r="AC143" s="218"/>
      <c r="AD143" s="218"/>
      <c r="AE143" s="218"/>
      <c r="AF143" s="218"/>
      <c r="AG143" s="218"/>
      <c r="AH143" s="218"/>
      <c r="AI143" s="218"/>
      <c r="AJ143" s="218"/>
      <c r="AK143" s="218"/>
      <c r="AL143" s="218"/>
      <c r="AM143" s="218"/>
      <c r="AN143" s="218"/>
      <c r="AO143" s="218"/>
      <c r="AP143" s="218"/>
      <c r="AQ143" s="218"/>
      <c r="AR143" s="218"/>
      <c r="AS143" s="218"/>
      <c r="AT143" s="218"/>
      <c r="AU143" s="218"/>
      <c r="AV143" s="218"/>
      <c r="AW143" s="218"/>
      <c r="AX143" s="218"/>
      <c r="AY143" s="218"/>
      <c r="AZ143" s="218"/>
      <c r="BA143" s="218"/>
      <c r="BB143" s="218"/>
      <c r="BC143" s="218"/>
      <c r="BD143" s="218"/>
      <c r="BE143" s="218"/>
      <c r="BF143" s="218"/>
      <c r="BG143" s="218"/>
      <c r="BH143" s="218"/>
      <c r="BI143" s="218"/>
      <c r="BJ143" s="218"/>
      <c r="BK143" s="218"/>
      <c r="BL143" s="218"/>
      <c r="BM143" s="218"/>
      <c r="BN143" s="218"/>
      <c r="BO143" s="218"/>
      <c r="BP143" s="218"/>
      <c r="BQ143" s="218"/>
      <c r="BR143" s="218"/>
      <c r="BS143" s="218"/>
      <c r="BT143" s="218"/>
      <c r="BU143" s="218"/>
      <c r="BV143" s="218"/>
      <c r="BW143" s="218"/>
      <c r="BX143" s="218"/>
      <c r="BY143" s="218"/>
      <c r="BZ143" s="218"/>
      <c r="CA143" s="218"/>
      <c r="CB143" s="218"/>
      <c r="CC143" s="218"/>
      <c r="CD143" s="218"/>
      <c r="CE143" s="218"/>
      <c r="CF143" s="218"/>
      <c r="CG143" s="218"/>
      <c r="CH143" s="218"/>
      <c r="CI143" s="218"/>
      <c r="CJ143" s="218"/>
      <c r="CK143" s="218"/>
      <c r="CL143" s="218"/>
      <c r="CM143" s="218"/>
      <c r="CN143" s="218"/>
      <c r="CO143" s="218"/>
      <c r="CP143" s="218"/>
      <c r="CQ143" s="218"/>
      <c r="CR143" s="218"/>
      <c r="CS143" s="218"/>
      <c r="CT143" s="218"/>
    </row>
    <row r="144" spans="3:98" x14ac:dyDescent="0.2">
      <c r="C144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  <c r="AA144" s="218"/>
      <c r="AB144" s="218"/>
      <c r="AC144" s="218"/>
      <c r="AD144" s="218"/>
      <c r="AE144" s="218"/>
      <c r="AF144" s="218"/>
      <c r="AG144" s="218"/>
      <c r="AH144" s="218"/>
      <c r="AI144" s="218"/>
      <c r="AJ144" s="218"/>
      <c r="AK144" s="218"/>
      <c r="AL144" s="218"/>
      <c r="AM144" s="218"/>
      <c r="AN144" s="218"/>
      <c r="AO144" s="218"/>
      <c r="AP144" s="218"/>
      <c r="AQ144" s="218"/>
      <c r="AR144" s="218"/>
      <c r="AS144" s="218"/>
      <c r="AT144" s="218"/>
      <c r="AU144" s="218"/>
      <c r="AV144" s="218"/>
      <c r="AW144" s="218"/>
      <c r="AX144" s="218"/>
      <c r="AY144" s="218"/>
      <c r="AZ144" s="218"/>
      <c r="BA144" s="218"/>
      <c r="BB144" s="218"/>
      <c r="BC144" s="218"/>
      <c r="BD144" s="218"/>
      <c r="BE144" s="218"/>
      <c r="BF144" s="218"/>
      <c r="BG144" s="218"/>
      <c r="BH144" s="218"/>
      <c r="BI144" s="218"/>
      <c r="BJ144" s="218"/>
      <c r="BK144" s="218"/>
      <c r="BL144" s="218"/>
      <c r="BM144" s="218"/>
      <c r="BN144" s="218"/>
      <c r="BO144" s="218"/>
      <c r="BP144" s="218"/>
      <c r="BQ144" s="218"/>
      <c r="BR144" s="218"/>
      <c r="BS144" s="218"/>
      <c r="BT144" s="218"/>
      <c r="BU144" s="218"/>
      <c r="BV144" s="218"/>
      <c r="BW144" s="218"/>
      <c r="BX144" s="218"/>
      <c r="BY144" s="218"/>
      <c r="BZ144" s="218"/>
      <c r="CA144" s="218"/>
      <c r="CB144" s="218"/>
      <c r="CC144" s="218"/>
      <c r="CD144" s="218"/>
      <c r="CE144" s="218"/>
      <c r="CF144" s="218"/>
      <c r="CG144" s="218"/>
      <c r="CH144" s="218"/>
      <c r="CI144" s="218"/>
      <c r="CJ144" s="218"/>
      <c r="CK144" s="218"/>
      <c r="CL144" s="218"/>
      <c r="CM144" s="218"/>
      <c r="CN144" s="218"/>
      <c r="CO144" s="218"/>
      <c r="CP144" s="218"/>
      <c r="CQ144" s="218"/>
      <c r="CR144" s="218"/>
      <c r="CS144" s="218"/>
      <c r="CT144" s="218"/>
    </row>
    <row r="145" spans="3:98" x14ac:dyDescent="0.2">
      <c r="C145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  <c r="Y145" s="218"/>
      <c r="Z145" s="218"/>
      <c r="AA145" s="218"/>
      <c r="AB145" s="218"/>
      <c r="AC145" s="218"/>
      <c r="AD145" s="218"/>
      <c r="AE145" s="218"/>
      <c r="AF145" s="218"/>
      <c r="AG145" s="218"/>
      <c r="AH145" s="218"/>
      <c r="AI145" s="218"/>
      <c r="AJ145" s="218"/>
      <c r="AK145" s="218"/>
      <c r="AL145" s="218"/>
      <c r="AM145" s="218"/>
      <c r="AN145" s="218"/>
      <c r="AO145" s="218"/>
      <c r="AP145" s="218"/>
      <c r="AQ145" s="218"/>
      <c r="AR145" s="218"/>
      <c r="AS145" s="218"/>
      <c r="AT145" s="218"/>
      <c r="AU145" s="218"/>
      <c r="AV145" s="218"/>
      <c r="AW145" s="218"/>
      <c r="AX145" s="218"/>
      <c r="AY145" s="218"/>
      <c r="AZ145" s="218"/>
      <c r="BA145" s="218"/>
      <c r="BB145" s="218"/>
      <c r="BC145" s="218"/>
      <c r="BD145" s="218"/>
      <c r="BE145" s="218"/>
      <c r="BF145" s="218"/>
      <c r="BG145" s="218"/>
      <c r="BH145" s="218"/>
      <c r="BI145" s="218"/>
      <c r="BJ145" s="218"/>
      <c r="BK145" s="218"/>
      <c r="BL145" s="218"/>
      <c r="BM145" s="218"/>
      <c r="BN145" s="218"/>
      <c r="BO145" s="218"/>
      <c r="BP145" s="218"/>
      <c r="BQ145" s="218"/>
      <c r="BR145" s="218"/>
      <c r="BS145" s="218"/>
      <c r="BT145" s="218"/>
      <c r="BU145" s="218"/>
      <c r="BV145" s="218"/>
      <c r="BW145" s="218"/>
      <c r="BX145" s="218"/>
      <c r="BY145" s="218"/>
      <c r="BZ145" s="218"/>
      <c r="CA145" s="218"/>
      <c r="CB145" s="218"/>
      <c r="CC145" s="218"/>
      <c r="CD145" s="218"/>
      <c r="CE145" s="218"/>
      <c r="CF145" s="218"/>
      <c r="CG145" s="218"/>
      <c r="CH145" s="218"/>
      <c r="CI145" s="218"/>
      <c r="CJ145" s="218"/>
      <c r="CK145" s="218"/>
      <c r="CL145" s="218"/>
      <c r="CM145" s="218"/>
      <c r="CN145" s="218"/>
      <c r="CO145" s="218"/>
      <c r="CP145" s="218"/>
      <c r="CQ145" s="218"/>
      <c r="CR145" s="218"/>
      <c r="CS145" s="218"/>
      <c r="CT145" s="218"/>
    </row>
    <row r="146" spans="3:98" x14ac:dyDescent="0.2">
      <c r="C146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  <c r="X146" s="218"/>
      <c r="Y146" s="218"/>
      <c r="Z146" s="218"/>
      <c r="AA146" s="218"/>
      <c r="AB146" s="218"/>
      <c r="AC146" s="218"/>
      <c r="AD146" s="218"/>
      <c r="AE146" s="218"/>
      <c r="AF146" s="218"/>
      <c r="AG146" s="218"/>
      <c r="AH146" s="218"/>
      <c r="AI146" s="218"/>
      <c r="AJ146" s="218"/>
      <c r="AK146" s="218"/>
      <c r="AL146" s="218"/>
      <c r="AM146" s="218"/>
      <c r="AN146" s="218"/>
      <c r="AO146" s="218"/>
      <c r="AP146" s="218"/>
      <c r="AQ146" s="218"/>
      <c r="AR146" s="218"/>
      <c r="AS146" s="218"/>
      <c r="AT146" s="218"/>
      <c r="AU146" s="218"/>
      <c r="AV146" s="218"/>
      <c r="AW146" s="218"/>
      <c r="AX146" s="218"/>
      <c r="AY146" s="218"/>
      <c r="AZ146" s="218"/>
      <c r="BA146" s="218"/>
      <c r="BB146" s="218"/>
      <c r="BC146" s="218"/>
      <c r="BD146" s="218"/>
      <c r="BE146" s="218"/>
      <c r="BF146" s="218"/>
      <c r="BG146" s="218"/>
      <c r="BH146" s="218"/>
      <c r="BI146" s="218"/>
      <c r="BJ146" s="218"/>
      <c r="BK146" s="218"/>
      <c r="BL146" s="218"/>
      <c r="BM146" s="218"/>
      <c r="BN146" s="218"/>
      <c r="BO146" s="218"/>
      <c r="BP146" s="218"/>
      <c r="BQ146" s="218"/>
      <c r="BR146" s="218"/>
      <c r="BS146" s="218"/>
      <c r="BT146" s="218"/>
      <c r="BU146" s="218"/>
      <c r="BV146" s="218"/>
      <c r="BW146" s="218"/>
      <c r="BX146" s="218"/>
      <c r="BY146" s="218"/>
      <c r="BZ146" s="218"/>
      <c r="CA146" s="218"/>
      <c r="CB146" s="218"/>
      <c r="CC146" s="218"/>
      <c r="CD146" s="218"/>
      <c r="CE146" s="218"/>
      <c r="CF146" s="218"/>
      <c r="CG146" s="218"/>
      <c r="CH146" s="218"/>
      <c r="CI146" s="218"/>
      <c r="CJ146" s="218"/>
      <c r="CK146" s="218"/>
      <c r="CL146" s="218"/>
      <c r="CM146" s="218"/>
      <c r="CN146" s="218"/>
      <c r="CO146" s="218"/>
      <c r="CP146" s="218"/>
      <c r="CQ146" s="218"/>
      <c r="CR146" s="218"/>
      <c r="CS146" s="218"/>
      <c r="CT146" s="218"/>
    </row>
    <row r="147" spans="3:98" x14ac:dyDescent="0.2">
      <c r="C147"/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  <c r="Z147" s="218"/>
      <c r="AA147" s="218"/>
      <c r="AB147" s="218"/>
      <c r="AC147" s="218"/>
      <c r="AD147" s="218"/>
      <c r="AE147" s="218"/>
      <c r="AF147" s="218"/>
      <c r="AG147" s="218"/>
      <c r="AH147" s="218"/>
      <c r="AI147" s="218"/>
      <c r="AJ147" s="218"/>
      <c r="AK147" s="218"/>
      <c r="AL147" s="218"/>
      <c r="AM147" s="218"/>
      <c r="AN147" s="218"/>
      <c r="AO147" s="218"/>
      <c r="AP147" s="218"/>
      <c r="AQ147" s="218"/>
      <c r="AR147" s="218"/>
      <c r="AS147" s="218"/>
      <c r="AT147" s="218"/>
      <c r="AU147" s="218"/>
      <c r="AV147" s="218"/>
      <c r="AW147" s="218"/>
      <c r="AX147" s="218"/>
      <c r="AY147" s="218"/>
      <c r="AZ147" s="218"/>
      <c r="BA147" s="218"/>
      <c r="BB147" s="218"/>
      <c r="BC147" s="218"/>
      <c r="BD147" s="218"/>
      <c r="BE147" s="218"/>
      <c r="BF147" s="218"/>
      <c r="BG147" s="218"/>
      <c r="BH147" s="218"/>
      <c r="BI147" s="218"/>
      <c r="BJ147" s="218"/>
      <c r="BK147" s="218"/>
      <c r="BL147" s="218"/>
      <c r="BM147" s="218"/>
      <c r="BN147" s="218"/>
      <c r="BO147" s="218"/>
      <c r="BP147" s="218"/>
      <c r="BQ147" s="218"/>
      <c r="BR147" s="218"/>
      <c r="BS147" s="218"/>
      <c r="BT147" s="218"/>
      <c r="BU147" s="218"/>
      <c r="BV147" s="218"/>
      <c r="BW147" s="218"/>
      <c r="BX147" s="218"/>
      <c r="BY147" s="218"/>
      <c r="BZ147" s="218"/>
      <c r="CA147" s="218"/>
      <c r="CB147" s="218"/>
      <c r="CC147" s="218"/>
      <c r="CD147" s="218"/>
      <c r="CE147" s="218"/>
      <c r="CF147" s="218"/>
      <c r="CG147" s="218"/>
      <c r="CH147" s="218"/>
      <c r="CI147" s="218"/>
      <c r="CJ147" s="218"/>
      <c r="CK147" s="218"/>
      <c r="CL147" s="218"/>
      <c r="CM147" s="218"/>
      <c r="CN147" s="218"/>
      <c r="CO147" s="218"/>
      <c r="CP147" s="218"/>
      <c r="CQ147" s="218"/>
      <c r="CR147" s="218"/>
      <c r="CS147" s="218"/>
      <c r="CT147" s="218"/>
    </row>
    <row r="148" spans="3:98" x14ac:dyDescent="0.2">
      <c r="C14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  <c r="AB148" s="218"/>
      <c r="AC148" s="218"/>
      <c r="AD148" s="218"/>
      <c r="AE148" s="218"/>
      <c r="AF148" s="218"/>
      <c r="AG148" s="218"/>
      <c r="AH148" s="218"/>
      <c r="AI148" s="218"/>
      <c r="AJ148" s="218"/>
      <c r="AK148" s="218"/>
      <c r="AL148" s="218"/>
      <c r="AM148" s="218"/>
      <c r="AN148" s="218"/>
      <c r="AO148" s="218"/>
      <c r="AP148" s="218"/>
      <c r="AQ148" s="218"/>
      <c r="AR148" s="218"/>
      <c r="AS148" s="218"/>
      <c r="AT148" s="218"/>
      <c r="AU148" s="218"/>
      <c r="AV148" s="218"/>
      <c r="AW148" s="218"/>
      <c r="AX148" s="218"/>
      <c r="AY148" s="218"/>
      <c r="AZ148" s="218"/>
      <c r="BA148" s="218"/>
      <c r="BB148" s="218"/>
      <c r="BC148" s="218"/>
      <c r="BD148" s="218"/>
      <c r="BE148" s="218"/>
      <c r="BF148" s="218"/>
      <c r="BG148" s="218"/>
      <c r="BH148" s="218"/>
      <c r="BI148" s="218"/>
      <c r="BJ148" s="218"/>
      <c r="BK148" s="218"/>
      <c r="BL148" s="218"/>
      <c r="BM148" s="218"/>
      <c r="BN148" s="218"/>
      <c r="BO148" s="218"/>
      <c r="BP148" s="218"/>
      <c r="BQ148" s="218"/>
      <c r="BR148" s="218"/>
      <c r="BS148" s="218"/>
      <c r="BT148" s="218"/>
      <c r="BU148" s="218"/>
      <c r="BV148" s="218"/>
      <c r="BW148" s="218"/>
      <c r="BX148" s="218"/>
      <c r="BY148" s="218"/>
      <c r="BZ148" s="218"/>
      <c r="CA148" s="218"/>
      <c r="CB148" s="218"/>
      <c r="CC148" s="218"/>
      <c r="CD148" s="218"/>
      <c r="CE148" s="218"/>
      <c r="CF148" s="218"/>
      <c r="CG148" s="218"/>
      <c r="CH148" s="218"/>
      <c r="CI148" s="218"/>
      <c r="CJ148" s="218"/>
      <c r="CK148" s="218"/>
      <c r="CL148" s="218"/>
      <c r="CM148" s="218"/>
      <c r="CN148" s="218"/>
      <c r="CO148" s="218"/>
      <c r="CP148" s="218"/>
      <c r="CQ148" s="218"/>
      <c r="CR148" s="218"/>
      <c r="CS148" s="218"/>
      <c r="CT148" s="218"/>
    </row>
    <row r="149" spans="3:98" x14ac:dyDescent="0.2">
      <c r="C149"/>
      <c r="D149" s="218"/>
      <c r="E149" s="218"/>
      <c r="F149" s="218"/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  <c r="Y149" s="218"/>
      <c r="Z149" s="218"/>
      <c r="AA149" s="218"/>
      <c r="AB149" s="218"/>
      <c r="AC149" s="218"/>
      <c r="AD149" s="218"/>
      <c r="AE149" s="218"/>
      <c r="AF149" s="218"/>
      <c r="AG149" s="218"/>
      <c r="AH149" s="218"/>
      <c r="AI149" s="218"/>
      <c r="AJ149" s="218"/>
      <c r="AK149" s="218"/>
      <c r="AL149" s="218"/>
      <c r="AM149" s="218"/>
      <c r="AN149" s="218"/>
      <c r="AO149" s="218"/>
      <c r="AP149" s="218"/>
      <c r="AQ149" s="218"/>
      <c r="AR149" s="218"/>
      <c r="AS149" s="218"/>
      <c r="AT149" s="218"/>
      <c r="AU149" s="218"/>
      <c r="AV149" s="218"/>
      <c r="AW149" s="218"/>
      <c r="AX149" s="218"/>
      <c r="AY149" s="218"/>
      <c r="AZ149" s="218"/>
      <c r="BA149" s="218"/>
      <c r="BB149" s="218"/>
      <c r="BC149" s="218"/>
      <c r="BD149" s="218"/>
      <c r="BE149" s="218"/>
      <c r="BF149" s="218"/>
      <c r="BG149" s="218"/>
      <c r="BH149" s="218"/>
      <c r="BI149" s="218"/>
      <c r="BJ149" s="218"/>
      <c r="BK149" s="218"/>
      <c r="BL149" s="218"/>
      <c r="BM149" s="218"/>
      <c r="BN149" s="218"/>
      <c r="BO149" s="218"/>
      <c r="BP149" s="218"/>
      <c r="BQ149" s="218"/>
      <c r="BR149" s="218"/>
      <c r="BS149" s="218"/>
      <c r="BT149" s="218"/>
      <c r="BU149" s="218"/>
      <c r="BV149" s="218"/>
      <c r="BW149" s="218"/>
      <c r="BX149" s="218"/>
      <c r="BY149" s="218"/>
      <c r="BZ149" s="218"/>
      <c r="CA149" s="218"/>
      <c r="CB149" s="218"/>
      <c r="CC149" s="218"/>
      <c r="CD149" s="218"/>
      <c r="CE149" s="218"/>
      <c r="CF149" s="218"/>
      <c r="CG149" s="218"/>
      <c r="CH149" s="218"/>
      <c r="CI149" s="218"/>
      <c r="CJ149" s="218"/>
      <c r="CK149" s="218"/>
      <c r="CL149" s="218"/>
      <c r="CM149" s="218"/>
      <c r="CN149" s="218"/>
      <c r="CO149" s="218"/>
      <c r="CP149" s="218"/>
      <c r="CQ149" s="218"/>
      <c r="CR149" s="218"/>
      <c r="CS149" s="218"/>
      <c r="CT149" s="218"/>
    </row>
    <row r="150" spans="3:98" x14ac:dyDescent="0.2">
      <c r="C150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  <c r="X150" s="218"/>
      <c r="Y150" s="218"/>
      <c r="Z150" s="218"/>
      <c r="AA150" s="218"/>
      <c r="AB150" s="218"/>
      <c r="AC150" s="218"/>
      <c r="AD150" s="218"/>
      <c r="AE150" s="218"/>
      <c r="AF150" s="218"/>
      <c r="AG150" s="218"/>
      <c r="AH150" s="218"/>
      <c r="AI150" s="218"/>
      <c r="AJ150" s="218"/>
      <c r="AK150" s="218"/>
      <c r="AL150" s="218"/>
      <c r="AM150" s="218"/>
      <c r="AN150" s="218"/>
      <c r="AO150" s="218"/>
      <c r="AP150" s="218"/>
      <c r="AQ150" s="218"/>
      <c r="AR150" s="218"/>
      <c r="AS150" s="218"/>
      <c r="AT150" s="218"/>
      <c r="AU150" s="218"/>
      <c r="AV150" s="218"/>
      <c r="AW150" s="218"/>
      <c r="AX150" s="218"/>
      <c r="AY150" s="218"/>
      <c r="AZ150" s="218"/>
      <c r="BA150" s="218"/>
      <c r="BB150" s="218"/>
      <c r="BC150" s="218"/>
      <c r="BD150" s="218"/>
      <c r="BE150" s="218"/>
      <c r="BF150" s="218"/>
      <c r="BG150" s="218"/>
      <c r="BH150" s="218"/>
      <c r="BI150" s="218"/>
      <c r="BJ150" s="218"/>
      <c r="BK150" s="218"/>
      <c r="BL150" s="218"/>
      <c r="BM150" s="218"/>
      <c r="BN150" s="218"/>
      <c r="BO150" s="218"/>
      <c r="BP150" s="218"/>
      <c r="BQ150" s="218"/>
      <c r="BR150" s="218"/>
      <c r="BS150" s="218"/>
      <c r="BT150" s="218"/>
      <c r="BU150" s="218"/>
      <c r="BV150" s="218"/>
      <c r="BW150" s="218"/>
      <c r="BX150" s="218"/>
      <c r="BY150" s="218"/>
      <c r="BZ150" s="218"/>
      <c r="CA150" s="218"/>
      <c r="CB150" s="218"/>
      <c r="CC150" s="218"/>
      <c r="CD150" s="218"/>
      <c r="CE150" s="218"/>
      <c r="CF150" s="218"/>
      <c r="CG150" s="218"/>
      <c r="CH150" s="218"/>
      <c r="CI150" s="218"/>
      <c r="CJ150" s="218"/>
      <c r="CK150" s="218"/>
      <c r="CL150" s="218"/>
      <c r="CM150" s="218"/>
      <c r="CN150" s="218"/>
      <c r="CO150" s="218"/>
      <c r="CP150" s="218"/>
      <c r="CQ150" s="218"/>
      <c r="CR150" s="218"/>
      <c r="CS150" s="218"/>
      <c r="CT150" s="218"/>
    </row>
    <row r="151" spans="3:98" x14ac:dyDescent="0.2">
      <c r="C151"/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  <c r="X151" s="218"/>
      <c r="Y151" s="218"/>
      <c r="Z151" s="218"/>
      <c r="AA151" s="218"/>
      <c r="AB151" s="218"/>
      <c r="AC151" s="218"/>
      <c r="AD151" s="218"/>
      <c r="AE151" s="218"/>
      <c r="AF151" s="218"/>
      <c r="AG151" s="218"/>
      <c r="AH151" s="218"/>
      <c r="AI151" s="218"/>
      <c r="AJ151" s="218"/>
      <c r="AK151" s="218"/>
      <c r="AL151" s="218"/>
      <c r="AM151" s="218"/>
      <c r="AN151" s="218"/>
      <c r="AO151" s="218"/>
      <c r="AP151" s="218"/>
      <c r="AQ151" s="218"/>
      <c r="AR151" s="218"/>
      <c r="AS151" s="218"/>
      <c r="AT151" s="218"/>
      <c r="AU151" s="218"/>
      <c r="AV151" s="218"/>
      <c r="AW151" s="218"/>
      <c r="AX151" s="218"/>
      <c r="AY151" s="218"/>
      <c r="AZ151" s="218"/>
      <c r="BA151" s="218"/>
      <c r="BB151" s="218"/>
      <c r="BC151" s="218"/>
      <c r="BD151" s="218"/>
      <c r="BE151" s="218"/>
      <c r="BF151" s="218"/>
      <c r="BG151" s="218"/>
      <c r="BH151" s="218"/>
      <c r="BI151" s="218"/>
      <c r="BJ151" s="218"/>
      <c r="BK151" s="218"/>
      <c r="BL151" s="218"/>
      <c r="BM151" s="218"/>
      <c r="BN151" s="218"/>
      <c r="BO151" s="218"/>
      <c r="BP151" s="218"/>
      <c r="BQ151" s="218"/>
      <c r="BR151" s="218"/>
      <c r="BS151" s="218"/>
      <c r="BT151" s="218"/>
      <c r="BU151" s="218"/>
      <c r="BV151" s="218"/>
      <c r="BW151" s="218"/>
      <c r="BX151" s="218"/>
      <c r="BY151" s="218"/>
      <c r="BZ151" s="218"/>
      <c r="CA151" s="218"/>
      <c r="CB151" s="218"/>
      <c r="CC151" s="218"/>
      <c r="CD151" s="218"/>
      <c r="CE151" s="218"/>
      <c r="CF151" s="218"/>
      <c r="CG151" s="218"/>
      <c r="CH151" s="218"/>
      <c r="CI151" s="218"/>
      <c r="CJ151" s="218"/>
      <c r="CK151" s="218"/>
      <c r="CL151" s="218"/>
      <c r="CM151" s="218"/>
      <c r="CN151" s="218"/>
      <c r="CO151" s="218"/>
      <c r="CP151" s="218"/>
      <c r="CQ151" s="218"/>
      <c r="CR151" s="218"/>
      <c r="CS151" s="218"/>
      <c r="CT151" s="218"/>
    </row>
    <row r="152" spans="3:98" x14ac:dyDescent="0.2">
      <c r="C152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  <c r="X152" s="218"/>
      <c r="Y152" s="218"/>
      <c r="Z152" s="218"/>
      <c r="AA152" s="218"/>
      <c r="AB152" s="218"/>
      <c r="AC152" s="218"/>
      <c r="AD152" s="218"/>
      <c r="AE152" s="218"/>
      <c r="AF152" s="218"/>
      <c r="AG152" s="218"/>
      <c r="AH152" s="218"/>
      <c r="AI152" s="218"/>
      <c r="AJ152" s="218"/>
      <c r="AK152" s="218"/>
      <c r="AL152" s="218"/>
      <c r="AM152" s="218"/>
      <c r="AN152" s="218"/>
      <c r="AO152" s="218"/>
      <c r="AP152" s="218"/>
      <c r="AQ152" s="218"/>
      <c r="AR152" s="218"/>
      <c r="AS152" s="218"/>
      <c r="AT152" s="218"/>
      <c r="AU152" s="218"/>
      <c r="AV152" s="218"/>
      <c r="AW152" s="218"/>
      <c r="AX152" s="218"/>
      <c r="AY152" s="218"/>
      <c r="AZ152" s="218"/>
      <c r="BA152" s="218"/>
      <c r="BB152" s="218"/>
      <c r="BC152" s="218"/>
      <c r="BD152" s="218"/>
      <c r="BE152" s="218"/>
      <c r="BF152" s="218"/>
      <c r="BG152" s="218"/>
      <c r="BH152" s="218"/>
      <c r="BI152" s="218"/>
      <c r="BJ152" s="218"/>
      <c r="BK152" s="218"/>
      <c r="BL152" s="218"/>
      <c r="BM152" s="218"/>
      <c r="BN152" s="218"/>
      <c r="BO152" s="218"/>
      <c r="BP152" s="218"/>
      <c r="BQ152" s="218"/>
      <c r="BR152" s="218"/>
      <c r="BS152" s="218"/>
      <c r="BT152" s="218"/>
      <c r="BU152" s="218"/>
      <c r="BV152" s="218"/>
      <c r="BW152" s="218"/>
      <c r="BX152" s="218"/>
      <c r="BY152" s="218"/>
      <c r="BZ152" s="218"/>
      <c r="CA152" s="218"/>
      <c r="CB152" s="218"/>
      <c r="CC152" s="218"/>
      <c r="CD152" s="218"/>
      <c r="CE152" s="218"/>
      <c r="CF152" s="218"/>
      <c r="CG152" s="218"/>
      <c r="CH152" s="218"/>
      <c r="CI152" s="218"/>
      <c r="CJ152" s="218"/>
      <c r="CK152" s="218"/>
      <c r="CL152" s="218"/>
      <c r="CM152" s="218"/>
      <c r="CN152" s="218"/>
      <c r="CO152" s="218"/>
      <c r="CP152" s="218"/>
      <c r="CQ152" s="218"/>
      <c r="CR152" s="218"/>
      <c r="CS152" s="218"/>
      <c r="CT152" s="218"/>
    </row>
    <row r="153" spans="3:98" x14ac:dyDescent="0.2">
      <c r="C153"/>
      <c r="D153" s="218"/>
      <c r="E153" s="218"/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  <c r="AA153" s="218"/>
      <c r="AB153" s="218"/>
      <c r="AC153" s="218"/>
      <c r="AD153" s="218"/>
      <c r="AE153" s="218"/>
      <c r="AF153" s="218"/>
      <c r="AG153" s="218"/>
      <c r="AH153" s="218"/>
      <c r="AI153" s="218"/>
      <c r="AJ153" s="218"/>
      <c r="AK153" s="218"/>
      <c r="AL153" s="218"/>
      <c r="AM153" s="218"/>
      <c r="AN153" s="218"/>
      <c r="AO153" s="218"/>
      <c r="AP153" s="218"/>
      <c r="AQ153" s="218"/>
      <c r="AR153" s="218"/>
      <c r="AS153" s="218"/>
      <c r="AT153" s="218"/>
      <c r="AU153" s="218"/>
      <c r="AV153" s="218"/>
      <c r="AW153" s="218"/>
      <c r="AX153" s="218"/>
      <c r="AY153" s="218"/>
      <c r="AZ153" s="218"/>
      <c r="BA153" s="218"/>
      <c r="BB153" s="218"/>
      <c r="BC153" s="218"/>
      <c r="BD153" s="218"/>
      <c r="BE153" s="218"/>
      <c r="BF153" s="218"/>
      <c r="BG153" s="218"/>
      <c r="BH153" s="218"/>
      <c r="BI153" s="218"/>
      <c r="BJ153" s="218"/>
      <c r="BK153" s="218"/>
      <c r="BL153" s="218"/>
      <c r="BM153" s="218"/>
      <c r="BN153" s="218"/>
      <c r="BO153" s="218"/>
      <c r="BP153" s="218"/>
      <c r="BQ153" s="218"/>
      <c r="BR153" s="218"/>
      <c r="BS153" s="218"/>
      <c r="BT153" s="218"/>
      <c r="BU153" s="218"/>
      <c r="BV153" s="218"/>
      <c r="BW153" s="218"/>
      <c r="BX153" s="218"/>
      <c r="BY153" s="218"/>
      <c r="BZ153" s="218"/>
      <c r="CA153" s="218"/>
      <c r="CB153" s="218"/>
      <c r="CC153" s="218"/>
      <c r="CD153" s="218"/>
      <c r="CE153" s="218"/>
      <c r="CF153" s="218"/>
      <c r="CG153" s="218"/>
      <c r="CH153" s="218"/>
      <c r="CI153" s="218"/>
      <c r="CJ153" s="218"/>
      <c r="CK153" s="218"/>
      <c r="CL153" s="218"/>
      <c r="CM153" s="218"/>
      <c r="CN153" s="218"/>
      <c r="CO153" s="218"/>
      <c r="CP153" s="218"/>
      <c r="CQ153" s="218"/>
      <c r="CR153" s="218"/>
      <c r="CS153" s="218"/>
      <c r="CT153" s="218"/>
    </row>
    <row r="154" spans="3:98" x14ac:dyDescent="0.2">
      <c r="C154"/>
      <c r="D154" s="218"/>
      <c r="E154" s="218"/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  <c r="X154" s="218"/>
      <c r="Y154" s="218"/>
      <c r="Z154" s="218"/>
      <c r="AA154" s="218"/>
      <c r="AB154" s="218"/>
      <c r="AC154" s="218"/>
      <c r="AD154" s="218"/>
      <c r="AE154" s="218"/>
      <c r="AF154" s="218"/>
      <c r="AG154" s="218"/>
      <c r="AH154" s="218"/>
      <c r="AI154" s="218"/>
      <c r="AJ154" s="218"/>
      <c r="AK154" s="218"/>
      <c r="AL154" s="218"/>
      <c r="AM154" s="218"/>
      <c r="AN154" s="218"/>
      <c r="AO154" s="218"/>
      <c r="AP154" s="218"/>
      <c r="AQ154" s="218"/>
      <c r="AR154" s="218"/>
      <c r="AS154" s="218"/>
      <c r="AT154" s="218"/>
      <c r="AU154" s="218"/>
      <c r="AV154" s="218"/>
      <c r="AW154" s="218"/>
      <c r="AX154" s="218"/>
      <c r="AY154" s="218"/>
      <c r="AZ154" s="218"/>
      <c r="BA154" s="218"/>
      <c r="BB154" s="218"/>
      <c r="BC154" s="218"/>
      <c r="BD154" s="218"/>
      <c r="BE154" s="218"/>
      <c r="BF154" s="218"/>
      <c r="BG154" s="218"/>
      <c r="BH154" s="218"/>
      <c r="BI154" s="218"/>
      <c r="BJ154" s="218"/>
      <c r="BK154" s="218"/>
      <c r="BL154" s="218"/>
      <c r="BM154" s="218"/>
      <c r="BN154" s="218"/>
      <c r="BO154" s="218"/>
      <c r="BP154" s="218"/>
      <c r="BQ154" s="218"/>
      <c r="BR154" s="218"/>
      <c r="BS154" s="218"/>
      <c r="BT154" s="218"/>
      <c r="BU154" s="218"/>
      <c r="BV154" s="218"/>
      <c r="BW154" s="218"/>
      <c r="BX154" s="218"/>
      <c r="BY154" s="218"/>
      <c r="BZ154" s="218"/>
      <c r="CA154" s="218"/>
      <c r="CB154" s="218"/>
      <c r="CC154" s="218"/>
      <c r="CD154" s="218"/>
      <c r="CE154" s="218"/>
      <c r="CF154" s="218"/>
      <c r="CG154" s="218"/>
      <c r="CH154" s="218"/>
      <c r="CI154" s="218"/>
      <c r="CJ154" s="218"/>
      <c r="CK154" s="218"/>
      <c r="CL154" s="218"/>
      <c r="CM154" s="218"/>
      <c r="CN154" s="218"/>
      <c r="CO154" s="218"/>
      <c r="CP154" s="218"/>
      <c r="CQ154" s="218"/>
      <c r="CR154" s="218"/>
      <c r="CS154" s="218"/>
      <c r="CT154" s="218"/>
    </row>
    <row r="155" spans="3:98" x14ac:dyDescent="0.2">
      <c r="C155"/>
      <c r="D155" s="218"/>
      <c r="E155" s="218"/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  <c r="X155" s="218"/>
      <c r="Y155" s="218"/>
      <c r="Z155" s="218"/>
      <c r="AA155" s="218"/>
      <c r="AB155" s="218"/>
      <c r="AC155" s="218"/>
      <c r="AD155" s="218"/>
      <c r="AE155" s="218"/>
      <c r="AF155" s="218"/>
      <c r="AG155" s="218"/>
      <c r="AH155" s="218"/>
      <c r="AI155" s="218"/>
      <c r="AJ155" s="218"/>
      <c r="AK155" s="218"/>
      <c r="AL155" s="218"/>
      <c r="AM155" s="218"/>
      <c r="AN155" s="218"/>
      <c r="AO155" s="218"/>
      <c r="AP155" s="218"/>
      <c r="AQ155" s="218"/>
      <c r="AR155" s="218"/>
      <c r="AS155" s="218"/>
      <c r="AT155" s="218"/>
      <c r="AU155" s="218"/>
      <c r="AV155" s="218"/>
      <c r="AW155" s="218"/>
      <c r="AX155" s="218"/>
      <c r="AY155" s="218"/>
      <c r="AZ155" s="218"/>
      <c r="BA155" s="218"/>
      <c r="BB155" s="218"/>
      <c r="BC155" s="218"/>
      <c r="BD155" s="218"/>
      <c r="BE155" s="218"/>
      <c r="BF155" s="218"/>
      <c r="BG155" s="218"/>
      <c r="BH155" s="218"/>
      <c r="BI155" s="218"/>
      <c r="BJ155" s="218"/>
      <c r="BK155" s="218"/>
      <c r="BL155" s="218"/>
      <c r="BM155" s="218"/>
      <c r="BN155" s="218"/>
      <c r="BO155" s="218"/>
      <c r="BP155" s="218"/>
      <c r="BQ155" s="218"/>
      <c r="BR155" s="218"/>
      <c r="BS155" s="218"/>
      <c r="BT155" s="218"/>
      <c r="BU155" s="218"/>
      <c r="BV155" s="218"/>
      <c r="BW155" s="218"/>
      <c r="BX155" s="218"/>
      <c r="BY155" s="218"/>
      <c r="BZ155" s="218"/>
      <c r="CA155" s="218"/>
      <c r="CB155" s="218"/>
      <c r="CC155" s="218"/>
      <c r="CD155" s="218"/>
      <c r="CE155" s="218"/>
      <c r="CF155" s="218"/>
      <c r="CG155" s="218"/>
      <c r="CH155" s="218"/>
      <c r="CI155" s="218"/>
      <c r="CJ155" s="218"/>
      <c r="CK155" s="218"/>
      <c r="CL155" s="218"/>
      <c r="CM155" s="218"/>
      <c r="CN155" s="218"/>
      <c r="CO155" s="218"/>
      <c r="CP155" s="218"/>
      <c r="CQ155" s="218"/>
      <c r="CR155" s="218"/>
      <c r="CS155" s="218"/>
      <c r="CT155" s="218"/>
    </row>
    <row r="156" spans="3:98" x14ac:dyDescent="0.2">
      <c r="C156"/>
      <c r="D156" s="218"/>
      <c r="E156" s="218"/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  <c r="X156" s="218"/>
      <c r="Y156" s="218"/>
      <c r="Z156" s="218"/>
      <c r="AA156" s="218"/>
      <c r="AB156" s="218"/>
      <c r="AC156" s="218"/>
      <c r="AD156" s="218"/>
      <c r="AE156" s="218"/>
      <c r="AF156" s="218"/>
      <c r="AG156" s="218"/>
      <c r="AH156" s="218"/>
      <c r="AI156" s="218"/>
      <c r="AJ156" s="218"/>
      <c r="AK156" s="218"/>
      <c r="AL156" s="218"/>
      <c r="AM156" s="218"/>
      <c r="AN156" s="218"/>
      <c r="AO156" s="218"/>
      <c r="AP156" s="218"/>
      <c r="AQ156" s="218"/>
      <c r="AR156" s="218"/>
      <c r="AS156" s="218"/>
      <c r="AT156" s="218"/>
      <c r="AU156" s="218"/>
      <c r="AV156" s="218"/>
      <c r="AW156" s="218"/>
      <c r="AX156" s="218"/>
      <c r="AY156" s="218"/>
      <c r="AZ156" s="218"/>
      <c r="BA156" s="218"/>
      <c r="BB156" s="218"/>
      <c r="BC156" s="218"/>
      <c r="BD156" s="218"/>
      <c r="BE156" s="218"/>
      <c r="BF156" s="218"/>
      <c r="BG156" s="218"/>
      <c r="BH156" s="218"/>
      <c r="BI156" s="218"/>
      <c r="BJ156" s="218"/>
      <c r="BK156" s="218"/>
      <c r="BL156" s="218"/>
      <c r="BM156" s="218"/>
      <c r="BN156" s="218"/>
      <c r="BO156" s="218"/>
      <c r="BP156" s="218"/>
      <c r="BQ156" s="218"/>
      <c r="BR156" s="218"/>
      <c r="BS156" s="218"/>
      <c r="BT156" s="218"/>
      <c r="BU156" s="218"/>
      <c r="BV156" s="218"/>
      <c r="BW156" s="218"/>
      <c r="BX156" s="218"/>
      <c r="BY156" s="218"/>
      <c r="BZ156" s="218"/>
      <c r="CA156" s="218"/>
      <c r="CB156" s="218"/>
      <c r="CC156" s="218"/>
      <c r="CD156" s="218"/>
      <c r="CE156" s="218"/>
      <c r="CF156" s="218"/>
      <c r="CG156" s="218"/>
      <c r="CH156" s="218"/>
      <c r="CI156" s="218"/>
      <c r="CJ156" s="218"/>
      <c r="CK156" s="218"/>
      <c r="CL156" s="218"/>
      <c r="CM156" s="218"/>
      <c r="CN156" s="218"/>
      <c r="CO156" s="218"/>
      <c r="CP156" s="218"/>
      <c r="CQ156" s="218"/>
      <c r="CR156" s="218"/>
      <c r="CS156" s="218"/>
      <c r="CT156" s="218"/>
    </row>
    <row r="157" spans="3:98" x14ac:dyDescent="0.2">
      <c r="C157"/>
      <c r="D157" s="218"/>
      <c r="E157" s="218"/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  <c r="X157" s="218"/>
      <c r="Y157" s="218"/>
      <c r="Z157" s="218"/>
      <c r="AA157" s="218"/>
      <c r="AB157" s="218"/>
      <c r="AC157" s="218"/>
      <c r="AD157" s="218"/>
      <c r="AE157" s="218"/>
      <c r="AF157" s="218"/>
      <c r="AG157" s="218"/>
      <c r="AH157" s="218"/>
      <c r="AI157" s="218"/>
      <c r="AJ157" s="218"/>
      <c r="AK157" s="218"/>
      <c r="AL157" s="218"/>
      <c r="AM157" s="218"/>
      <c r="AN157" s="218"/>
      <c r="AO157" s="218"/>
      <c r="AP157" s="218"/>
      <c r="AQ157" s="218"/>
      <c r="AR157" s="218"/>
      <c r="AS157" s="218"/>
      <c r="AT157" s="218"/>
      <c r="AU157" s="218"/>
      <c r="AV157" s="218"/>
      <c r="AW157" s="218"/>
      <c r="AX157" s="218"/>
      <c r="AY157" s="218"/>
      <c r="AZ157" s="218"/>
      <c r="BA157" s="218"/>
      <c r="BB157" s="218"/>
      <c r="BC157" s="218"/>
      <c r="BD157" s="218"/>
      <c r="BE157" s="218"/>
      <c r="BF157" s="218"/>
      <c r="BG157" s="218"/>
      <c r="BH157" s="218"/>
      <c r="BI157" s="218"/>
      <c r="BJ157" s="218"/>
      <c r="BK157" s="218"/>
      <c r="BL157" s="218"/>
      <c r="BM157" s="218"/>
      <c r="BN157" s="218"/>
      <c r="BO157" s="218"/>
      <c r="BP157" s="218"/>
      <c r="BQ157" s="218"/>
      <c r="BR157" s="218"/>
      <c r="BS157" s="218"/>
      <c r="BT157" s="218"/>
      <c r="BU157" s="218"/>
      <c r="BV157" s="218"/>
      <c r="BW157" s="218"/>
      <c r="BX157" s="218"/>
      <c r="BY157" s="218"/>
      <c r="BZ157" s="218"/>
      <c r="CA157" s="218"/>
      <c r="CB157" s="218"/>
      <c r="CC157" s="218"/>
      <c r="CD157" s="218"/>
      <c r="CE157" s="218"/>
      <c r="CF157" s="218"/>
      <c r="CG157" s="218"/>
      <c r="CH157" s="218"/>
      <c r="CI157" s="218"/>
      <c r="CJ157" s="218"/>
      <c r="CK157" s="218"/>
      <c r="CL157" s="218"/>
      <c r="CM157" s="218"/>
      <c r="CN157" s="218"/>
      <c r="CO157" s="218"/>
      <c r="CP157" s="218"/>
      <c r="CQ157" s="218"/>
      <c r="CR157" s="218"/>
      <c r="CS157" s="218"/>
      <c r="CT157" s="218"/>
    </row>
    <row r="158" spans="3:98" x14ac:dyDescent="0.2">
      <c r="C15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18"/>
      <c r="Y158" s="218"/>
      <c r="Z158" s="218"/>
      <c r="AA158" s="218"/>
      <c r="AB158" s="218"/>
      <c r="AC158" s="218"/>
      <c r="AD158" s="218"/>
      <c r="AE158" s="218"/>
      <c r="AF158" s="218"/>
      <c r="AG158" s="218"/>
      <c r="AH158" s="218"/>
      <c r="AI158" s="218"/>
      <c r="AJ158" s="218"/>
      <c r="AK158" s="218"/>
      <c r="AL158" s="218"/>
      <c r="AM158" s="218"/>
      <c r="AN158" s="218"/>
      <c r="AO158" s="218"/>
      <c r="AP158" s="218"/>
      <c r="AQ158" s="218"/>
      <c r="AR158" s="218"/>
      <c r="AS158" s="218"/>
      <c r="AT158" s="218"/>
      <c r="AU158" s="218"/>
      <c r="AV158" s="218"/>
      <c r="AW158" s="218"/>
      <c r="AX158" s="218"/>
      <c r="AY158" s="218"/>
      <c r="AZ158" s="218"/>
      <c r="BA158" s="218"/>
      <c r="BB158" s="218"/>
      <c r="BC158" s="218"/>
      <c r="BD158" s="218"/>
      <c r="BE158" s="218"/>
      <c r="BF158" s="218"/>
      <c r="BG158" s="218"/>
      <c r="BH158" s="218"/>
      <c r="BI158" s="218"/>
      <c r="BJ158" s="218"/>
      <c r="BK158" s="218"/>
      <c r="BL158" s="218"/>
      <c r="BM158" s="218"/>
      <c r="BN158" s="218"/>
      <c r="BO158" s="218"/>
      <c r="BP158" s="218"/>
      <c r="BQ158" s="218"/>
      <c r="BR158" s="218"/>
      <c r="BS158" s="218"/>
      <c r="BT158" s="218"/>
      <c r="BU158" s="218"/>
      <c r="BV158" s="218"/>
      <c r="BW158" s="218"/>
      <c r="BX158" s="218"/>
      <c r="BY158" s="218"/>
      <c r="BZ158" s="218"/>
      <c r="CA158" s="218"/>
      <c r="CB158" s="218"/>
      <c r="CC158" s="218"/>
      <c r="CD158" s="218"/>
      <c r="CE158" s="218"/>
      <c r="CF158" s="218"/>
      <c r="CG158" s="218"/>
      <c r="CH158" s="218"/>
      <c r="CI158" s="218"/>
      <c r="CJ158" s="218"/>
      <c r="CK158" s="218"/>
      <c r="CL158" s="218"/>
      <c r="CM158" s="218"/>
      <c r="CN158" s="218"/>
      <c r="CO158" s="218"/>
      <c r="CP158" s="218"/>
      <c r="CQ158" s="218"/>
      <c r="CR158" s="218"/>
      <c r="CS158" s="218"/>
      <c r="CT158" s="218"/>
    </row>
    <row r="159" spans="3:98" x14ac:dyDescent="0.2">
      <c r="C159"/>
      <c r="D159" s="218"/>
      <c r="E159" s="218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18"/>
      <c r="Y159" s="218"/>
      <c r="Z159" s="218"/>
      <c r="AA159" s="218"/>
      <c r="AB159" s="218"/>
      <c r="AC159" s="218"/>
      <c r="AD159" s="218"/>
      <c r="AE159" s="218"/>
      <c r="AF159" s="218"/>
      <c r="AG159" s="218"/>
      <c r="AH159" s="218"/>
      <c r="AI159" s="218"/>
      <c r="AJ159" s="218"/>
      <c r="AK159" s="218"/>
      <c r="AL159" s="218"/>
      <c r="AM159" s="218"/>
      <c r="AN159" s="218"/>
      <c r="AO159" s="218"/>
      <c r="AP159" s="218"/>
      <c r="AQ159" s="218"/>
      <c r="AR159" s="218"/>
      <c r="AS159" s="218"/>
      <c r="AT159" s="218"/>
      <c r="AU159" s="218"/>
      <c r="AV159" s="218"/>
      <c r="AW159" s="218"/>
      <c r="AX159" s="218"/>
      <c r="AY159" s="218"/>
      <c r="AZ159" s="218"/>
      <c r="BA159" s="218"/>
      <c r="BB159" s="218"/>
      <c r="BC159" s="218"/>
      <c r="BD159" s="218"/>
      <c r="BE159" s="218"/>
      <c r="BF159" s="218"/>
      <c r="BG159" s="218"/>
      <c r="BH159" s="218"/>
      <c r="BI159" s="218"/>
      <c r="BJ159" s="218"/>
      <c r="BK159" s="218"/>
      <c r="BL159" s="218"/>
      <c r="BM159" s="218"/>
      <c r="BN159" s="218"/>
      <c r="BO159" s="218"/>
      <c r="BP159" s="218"/>
      <c r="BQ159" s="218"/>
      <c r="BR159" s="218"/>
      <c r="BS159" s="218"/>
      <c r="BT159" s="218"/>
      <c r="BU159" s="218"/>
      <c r="BV159" s="218"/>
      <c r="BW159" s="218"/>
      <c r="BX159" s="218"/>
      <c r="BY159" s="218"/>
      <c r="BZ159" s="218"/>
      <c r="CA159" s="218"/>
      <c r="CB159" s="218"/>
      <c r="CC159" s="218"/>
      <c r="CD159" s="218"/>
      <c r="CE159" s="218"/>
      <c r="CF159" s="218"/>
      <c r="CG159" s="218"/>
      <c r="CH159" s="218"/>
      <c r="CI159" s="218"/>
      <c r="CJ159" s="218"/>
      <c r="CK159" s="218"/>
      <c r="CL159" s="218"/>
      <c r="CM159" s="218"/>
      <c r="CN159" s="218"/>
      <c r="CO159" s="218"/>
      <c r="CP159" s="218"/>
      <c r="CQ159" s="218"/>
      <c r="CR159" s="218"/>
      <c r="CS159" s="218"/>
      <c r="CT159" s="218"/>
    </row>
    <row r="160" spans="3:98" x14ac:dyDescent="0.2">
      <c r="C160"/>
      <c r="D160" s="218"/>
      <c r="E160" s="218"/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  <c r="X160" s="218"/>
      <c r="Y160" s="218"/>
      <c r="Z160" s="218"/>
      <c r="AA160" s="218"/>
      <c r="AB160" s="218"/>
      <c r="AC160" s="218"/>
      <c r="AD160" s="218"/>
      <c r="AE160" s="218"/>
      <c r="AF160" s="218"/>
      <c r="AG160" s="218"/>
      <c r="AH160" s="218"/>
      <c r="AI160" s="218"/>
      <c r="AJ160" s="218"/>
      <c r="AK160" s="218"/>
      <c r="AL160" s="218"/>
      <c r="AM160" s="218"/>
      <c r="AN160" s="218"/>
      <c r="AO160" s="218"/>
      <c r="AP160" s="218"/>
      <c r="AQ160" s="218"/>
      <c r="AR160" s="218"/>
      <c r="AS160" s="218"/>
      <c r="AT160" s="218"/>
      <c r="AU160" s="218"/>
      <c r="AV160" s="218"/>
      <c r="AW160" s="218"/>
      <c r="AX160" s="218"/>
      <c r="AY160" s="218"/>
      <c r="AZ160" s="218"/>
      <c r="BA160" s="218"/>
      <c r="BB160" s="218"/>
      <c r="BC160" s="218"/>
      <c r="BD160" s="218"/>
      <c r="BE160" s="218"/>
      <c r="BF160" s="218"/>
      <c r="BG160" s="218"/>
      <c r="BH160" s="218"/>
      <c r="BI160" s="218"/>
      <c r="BJ160" s="218"/>
      <c r="BK160" s="218"/>
      <c r="BL160" s="218"/>
      <c r="BM160" s="218"/>
      <c r="BN160" s="218"/>
      <c r="BO160" s="218"/>
      <c r="BP160" s="218"/>
      <c r="BQ160" s="218"/>
      <c r="BR160" s="218"/>
      <c r="BS160" s="218"/>
      <c r="BT160" s="218"/>
      <c r="BU160" s="218"/>
      <c r="BV160" s="218"/>
      <c r="BW160" s="218"/>
      <c r="BX160" s="218"/>
      <c r="BY160" s="218"/>
      <c r="BZ160" s="218"/>
      <c r="CA160" s="218"/>
      <c r="CB160" s="218"/>
      <c r="CC160" s="218"/>
      <c r="CD160" s="218"/>
      <c r="CE160" s="218"/>
      <c r="CF160" s="218"/>
      <c r="CG160" s="218"/>
      <c r="CH160" s="218"/>
      <c r="CI160" s="218"/>
      <c r="CJ160" s="218"/>
      <c r="CK160" s="218"/>
      <c r="CL160" s="218"/>
      <c r="CM160" s="218"/>
      <c r="CN160" s="218"/>
      <c r="CO160" s="218"/>
      <c r="CP160" s="218"/>
      <c r="CQ160" s="218"/>
      <c r="CR160" s="218"/>
      <c r="CS160" s="218"/>
      <c r="CT160" s="218"/>
    </row>
    <row r="161" spans="3:98" x14ac:dyDescent="0.2">
      <c r="C161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  <c r="X161" s="218"/>
      <c r="Y161" s="218"/>
      <c r="Z161" s="218"/>
      <c r="AA161" s="218"/>
      <c r="AB161" s="218"/>
      <c r="AC161" s="218"/>
      <c r="AD161" s="218"/>
      <c r="AE161" s="218"/>
      <c r="AF161" s="218"/>
      <c r="AG161" s="218"/>
      <c r="AH161" s="218"/>
      <c r="AI161" s="218"/>
      <c r="AJ161" s="218"/>
      <c r="AK161" s="218"/>
      <c r="AL161" s="218"/>
      <c r="AM161" s="218"/>
      <c r="AN161" s="218"/>
      <c r="AO161" s="218"/>
      <c r="AP161" s="218"/>
      <c r="AQ161" s="218"/>
      <c r="AR161" s="218"/>
      <c r="AS161" s="218"/>
      <c r="AT161" s="218"/>
      <c r="AU161" s="218"/>
      <c r="AV161" s="218"/>
      <c r="AW161" s="218"/>
      <c r="AX161" s="218"/>
      <c r="AY161" s="218"/>
      <c r="AZ161" s="218"/>
      <c r="BA161" s="218"/>
      <c r="BB161" s="218"/>
      <c r="BC161" s="218"/>
      <c r="BD161" s="218"/>
      <c r="BE161" s="218"/>
      <c r="BF161" s="218"/>
      <c r="BG161" s="218"/>
      <c r="BH161" s="218"/>
      <c r="BI161" s="218"/>
      <c r="BJ161" s="218"/>
      <c r="BK161" s="218"/>
      <c r="BL161" s="218"/>
      <c r="BM161" s="218"/>
      <c r="BN161" s="218"/>
      <c r="BO161" s="218"/>
      <c r="BP161" s="218"/>
      <c r="BQ161" s="218"/>
      <c r="BR161" s="218"/>
      <c r="BS161" s="218"/>
      <c r="BT161" s="218"/>
      <c r="BU161" s="218"/>
      <c r="BV161" s="218"/>
      <c r="BW161" s="218"/>
      <c r="BX161" s="218"/>
      <c r="BY161" s="218"/>
      <c r="BZ161" s="218"/>
      <c r="CA161" s="218"/>
      <c r="CB161" s="218"/>
      <c r="CC161" s="218"/>
      <c r="CD161" s="218"/>
      <c r="CE161" s="218"/>
      <c r="CF161" s="218"/>
      <c r="CG161" s="218"/>
      <c r="CH161" s="218"/>
      <c r="CI161" s="218"/>
      <c r="CJ161" s="218"/>
      <c r="CK161" s="218"/>
      <c r="CL161" s="218"/>
      <c r="CM161" s="218"/>
      <c r="CN161" s="218"/>
      <c r="CO161" s="218"/>
      <c r="CP161" s="218"/>
      <c r="CQ161" s="218"/>
      <c r="CR161" s="218"/>
      <c r="CS161" s="218"/>
      <c r="CT161" s="218"/>
    </row>
    <row r="162" spans="3:98" x14ac:dyDescent="0.2">
      <c r="C162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  <c r="X162" s="218"/>
      <c r="Y162" s="218"/>
      <c r="Z162" s="218"/>
      <c r="AA162" s="218"/>
      <c r="AB162" s="218"/>
      <c r="AC162" s="218"/>
      <c r="AD162" s="218"/>
      <c r="AE162" s="218"/>
      <c r="AF162" s="218"/>
      <c r="AG162" s="218"/>
      <c r="AH162" s="218"/>
      <c r="AI162" s="218"/>
      <c r="AJ162" s="218"/>
      <c r="AK162" s="218"/>
      <c r="AL162" s="218"/>
      <c r="AM162" s="218"/>
      <c r="AN162" s="218"/>
      <c r="AO162" s="218"/>
      <c r="AP162" s="218"/>
      <c r="AQ162" s="218"/>
      <c r="AR162" s="218"/>
      <c r="AS162" s="218"/>
      <c r="AT162" s="218"/>
      <c r="AU162" s="218"/>
      <c r="AV162" s="218"/>
      <c r="AW162" s="218"/>
      <c r="AX162" s="218"/>
      <c r="AY162" s="218"/>
      <c r="AZ162" s="218"/>
      <c r="BA162" s="218"/>
      <c r="BB162" s="218"/>
      <c r="BC162" s="218"/>
      <c r="BD162" s="218"/>
      <c r="BE162" s="218"/>
      <c r="BF162" s="218"/>
      <c r="BG162" s="218"/>
      <c r="BH162" s="218"/>
      <c r="BI162" s="218"/>
      <c r="BJ162" s="218"/>
      <c r="BK162" s="218"/>
      <c r="BL162" s="218"/>
      <c r="BM162" s="218"/>
      <c r="BN162" s="218"/>
      <c r="BO162" s="218"/>
      <c r="BP162" s="218"/>
      <c r="BQ162" s="218"/>
      <c r="BR162" s="218"/>
      <c r="BS162" s="218"/>
      <c r="BT162" s="218"/>
      <c r="BU162" s="218"/>
      <c r="BV162" s="218"/>
      <c r="BW162" s="218"/>
      <c r="BX162" s="218"/>
      <c r="BY162" s="218"/>
      <c r="BZ162" s="218"/>
      <c r="CA162" s="218"/>
      <c r="CB162" s="218"/>
      <c r="CC162" s="218"/>
      <c r="CD162" s="218"/>
      <c r="CE162" s="218"/>
      <c r="CF162" s="218"/>
      <c r="CG162" s="218"/>
      <c r="CH162" s="218"/>
      <c r="CI162" s="218"/>
      <c r="CJ162" s="218"/>
      <c r="CK162" s="218"/>
      <c r="CL162" s="218"/>
      <c r="CM162" s="218"/>
      <c r="CN162" s="218"/>
      <c r="CO162" s="218"/>
      <c r="CP162" s="218"/>
      <c r="CQ162" s="218"/>
      <c r="CR162" s="218"/>
      <c r="CS162" s="218"/>
      <c r="CT162" s="218"/>
    </row>
    <row r="163" spans="3:98" x14ac:dyDescent="0.2">
      <c r="C163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  <c r="X163" s="218"/>
      <c r="Y163" s="218"/>
      <c r="Z163" s="218"/>
      <c r="AA163" s="218"/>
      <c r="AB163" s="218"/>
      <c r="AC163" s="218"/>
      <c r="AD163" s="218"/>
      <c r="AE163" s="218"/>
      <c r="AF163" s="218"/>
      <c r="AG163" s="218"/>
      <c r="AH163" s="218"/>
      <c r="AI163" s="218"/>
      <c r="AJ163" s="218"/>
      <c r="AK163" s="218"/>
      <c r="AL163" s="218"/>
      <c r="AM163" s="218"/>
      <c r="AN163" s="218"/>
      <c r="AO163" s="218"/>
      <c r="AP163" s="218"/>
      <c r="AQ163" s="218"/>
      <c r="AR163" s="218"/>
      <c r="AS163" s="218"/>
      <c r="AT163" s="218"/>
      <c r="AU163" s="218"/>
      <c r="AV163" s="218"/>
      <c r="AW163" s="218"/>
      <c r="AX163" s="218"/>
      <c r="AY163" s="218"/>
      <c r="AZ163" s="218"/>
      <c r="BA163" s="218"/>
      <c r="BB163" s="218"/>
      <c r="BC163" s="218"/>
      <c r="BD163" s="218"/>
      <c r="BE163" s="218"/>
      <c r="BF163" s="218"/>
      <c r="BG163" s="218"/>
      <c r="BH163" s="218"/>
      <c r="BI163" s="218"/>
      <c r="BJ163" s="218"/>
      <c r="BK163" s="218"/>
      <c r="BL163" s="218"/>
      <c r="BM163" s="218"/>
      <c r="BN163" s="218"/>
      <c r="BO163" s="218"/>
      <c r="BP163" s="218"/>
      <c r="BQ163" s="218"/>
      <c r="BR163" s="218"/>
      <c r="BS163" s="218"/>
      <c r="BT163" s="218"/>
      <c r="BU163" s="218"/>
      <c r="BV163" s="218"/>
      <c r="BW163" s="218"/>
      <c r="BX163" s="218"/>
      <c r="BY163" s="218"/>
      <c r="BZ163" s="218"/>
      <c r="CA163" s="218"/>
      <c r="CB163" s="218"/>
      <c r="CC163" s="218"/>
      <c r="CD163" s="218"/>
      <c r="CE163" s="218"/>
      <c r="CF163" s="218"/>
      <c r="CG163" s="218"/>
      <c r="CH163" s="218"/>
      <c r="CI163" s="218"/>
      <c r="CJ163" s="218"/>
      <c r="CK163" s="218"/>
      <c r="CL163" s="218"/>
      <c r="CM163" s="218"/>
      <c r="CN163" s="218"/>
      <c r="CO163" s="218"/>
      <c r="CP163" s="218"/>
      <c r="CQ163" s="218"/>
      <c r="CR163" s="218"/>
      <c r="CS163" s="218"/>
      <c r="CT163" s="218"/>
    </row>
    <row r="164" spans="3:98" x14ac:dyDescent="0.2">
      <c r="C164"/>
      <c r="D164" s="218"/>
      <c r="E164" s="218"/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218"/>
      <c r="W164" s="218"/>
      <c r="X164" s="218"/>
      <c r="Y164" s="218"/>
      <c r="Z164" s="218"/>
      <c r="AA164" s="218"/>
      <c r="AB164" s="218"/>
      <c r="AC164" s="218"/>
      <c r="AD164" s="218"/>
      <c r="AE164" s="218"/>
      <c r="AF164" s="218"/>
      <c r="AG164" s="218"/>
      <c r="AH164" s="218"/>
      <c r="AI164" s="218"/>
      <c r="AJ164" s="218"/>
      <c r="AK164" s="218"/>
      <c r="AL164" s="218"/>
      <c r="AM164" s="218"/>
      <c r="AN164" s="218"/>
      <c r="AO164" s="218"/>
      <c r="AP164" s="218"/>
      <c r="AQ164" s="218"/>
      <c r="AR164" s="218"/>
      <c r="AS164" s="218"/>
      <c r="AT164" s="218"/>
      <c r="AU164" s="218"/>
      <c r="AV164" s="218"/>
      <c r="AW164" s="218"/>
      <c r="AX164" s="218"/>
      <c r="AY164" s="218"/>
      <c r="AZ164" s="218"/>
      <c r="BA164" s="218"/>
      <c r="BB164" s="218"/>
      <c r="BC164" s="218"/>
      <c r="BD164" s="218"/>
      <c r="BE164" s="218"/>
      <c r="BF164" s="218"/>
      <c r="BG164" s="218"/>
      <c r="BH164" s="218"/>
      <c r="BI164" s="218"/>
      <c r="BJ164" s="218"/>
      <c r="BK164" s="218"/>
      <c r="BL164" s="218"/>
      <c r="BM164" s="218"/>
      <c r="BN164" s="218"/>
      <c r="BO164" s="218"/>
      <c r="BP164" s="218"/>
      <c r="BQ164" s="218"/>
      <c r="BR164" s="218"/>
      <c r="BS164" s="218"/>
      <c r="BT164" s="218"/>
      <c r="BU164" s="218"/>
      <c r="BV164" s="218"/>
      <c r="BW164" s="218"/>
      <c r="BX164" s="218"/>
      <c r="BY164" s="218"/>
      <c r="BZ164" s="218"/>
      <c r="CA164" s="218"/>
      <c r="CB164" s="218"/>
      <c r="CC164" s="218"/>
      <c r="CD164" s="218"/>
      <c r="CE164" s="218"/>
      <c r="CF164" s="218"/>
      <c r="CG164" s="218"/>
      <c r="CH164" s="218"/>
      <c r="CI164" s="218"/>
      <c r="CJ164" s="218"/>
      <c r="CK164" s="218"/>
      <c r="CL164" s="218"/>
      <c r="CM164" s="218"/>
      <c r="CN164" s="218"/>
      <c r="CO164" s="218"/>
      <c r="CP164" s="218"/>
      <c r="CQ164" s="218"/>
      <c r="CR164" s="218"/>
      <c r="CS164" s="218"/>
      <c r="CT164" s="218"/>
    </row>
    <row r="165" spans="3:98" x14ac:dyDescent="0.2">
      <c r="C165"/>
      <c r="D165" s="218"/>
      <c r="E165" s="218"/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  <c r="X165" s="218"/>
      <c r="Y165" s="218"/>
      <c r="Z165" s="218"/>
      <c r="AA165" s="218"/>
      <c r="AB165" s="218"/>
      <c r="AC165" s="218"/>
      <c r="AD165" s="218"/>
      <c r="AE165" s="218"/>
      <c r="AF165" s="218"/>
      <c r="AG165" s="218"/>
      <c r="AH165" s="218"/>
      <c r="AI165" s="218"/>
      <c r="AJ165" s="218"/>
      <c r="AK165" s="218"/>
      <c r="AL165" s="218"/>
      <c r="AM165" s="218"/>
      <c r="AN165" s="218"/>
      <c r="AO165" s="218"/>
      <c r="AP165" s="218"/>
      <c r="AQ165" s="218"/>
      <c r="AR165" s="218"/>
      <c r="AS165" s="218"/>
      <c r="AT165" s="218"/>
      <c r="AU165" s="218"/>
      <c r="AV165" s="218"/>
      <c r="AW165" s="218"/>
      <c r="AX165" s="218"/>
      <c r="AY165" s="218"/>
      <c r="AZ165" s="218"/>
      <c r="BA165" s="218"/>
      <c r="BB165" s="218"/>
      <c r="BC165" s="218"/>
      <c r="BD165" s="218"/>
      <c r="BE165" s="218"/>
      <c r="BF165" s="218"/>
      <c r="BG165" s="218"/>
      <c r="BH165" s="218"/>
      <c r="BI165" s="218"/>
      <c r="BJ165" s="218"/>
      <c r="BK165" s="218"/>
      <c r="BL165" s="218"/>
      <c r="BM165" s="218"/>
      <c r="BN165" s="218"/>
      <c r="BO165" s="218"/>
      <c r="BP165" s="218"/>
      <c r="BQ165" s="218"/>
      <c r="BR165" s="218"/>
      <c r="BS165" s="218"/>
      <c r="BT165" s="218"/>
      <c r="BU165" s="218"/>
      <c r="BV165" s="218"/>
      <c r="BW165" s="218"/>
      <c r="BX165" s="218"/>
      <c r="BY165" s="218"/>
      <c r="BZ165" s="218"/>
      <c r="CA165" s="218"/>
      <c r="CB165" s="218"/>
      <c r="CC165" s="218"/>
      <c r="CD165" s="218"/>
      <c r="CE165" s="218"/>
      <c r="CF165" s="218"/>
      <c r="CG165" s="218"/>
      <c r="CH165" s="218"/>
      <c r="CI165" s="218"/>
      <c r="CJ165" s="218"/>
      <c r="CK165" s="218"/>
      <c r="CL165" s="218"/>
      <c r="CM165" s="218"/>
      <c r="CN165" s="218"/>
      <c r="CO165" s="218"/>
      <c r="CP165" s="218"/>
      <c r="CQ165" s="218"/>
      <c r="CR165" s="218"/>
      <c r="CS165" s="218"/>
      <c r="CT165" s="218"/>
    </row>
    <row r="166" spans="3:98" x14ac:dyDescent="0.2">
      <c r="C166"/>
      <c r="D166" s="218"/>
      <c r="E166" s="218"/>
      <c r="F166" s="218"/>
      <c r="G166" s="218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  <c r="X166" s="218"/>
      <c r="Y166" s="218"/>
      <c r="Z166" s="218"/>
      <c r="AA166" s="218"/>
      <c r="AB166" s="218"/>
      <c r="AC166" s="218"/>
      <c r="AD166" s="218"/>
      <c r="AE166" s="218"/>
      <c r="AF166" s="218"/>
      <c r="AG166" s="218"/>
      <c r="AH166" s="218"/>
      <c r="AI166" s="218"/>
      <c r="AJ166" s="218"/>
      <c r="AK166" s="218"/>
      <c r="AL166" s="218"/>
      <c r="AM166" s="218"/>
      <c r="AN166" s="218"/>
      <c r="AO166" s="218"/>
      <c r="AP166" s="218"/>
      <c r="AQ166" s="218"/>
      <c r="AR166" s="218"/>
      <c r="AS166" s="218"/>
      <c r="AT166" s="218"/>
      <c r="AU166" s="218"/>
      <c r="AV166" s="218"/>
      <c r="AW166" s="218"/>
      <c r="AX166" s="218"/>
      <c r="AY166" s="218"/>
      <c r="AZ166" s="218"/>
      <c r="BA166" s="218"/>
      <c r="BB166" s="218"/>
      <c r="BC166" s="218"/>
      <c r="BD166" s="218"/>
      <c r="BE166" s="218"/>
      <c r="BF166" s="218"/>
      <c r="BG166" s="218"/>
      <c r="BH166" s="218"/>
      <c r="BI166" s="218"/>
      <c r="BJ166" s="218"/>
      <c r="BK166" s="218"/>
      <c r="BL166" s="218"/>
      <c r="BM166" s="218"/>
      <c r="BN166" s="218"/>
      <c r="BO166" s="218"/>
      <c r="BP166" s="218"/>
      <c r="BQ166" s="218"/>
      <c r="BR166" s="218"/>
      <c r="BS166" s="218"/>
      <c r="BT166" s="218"/>
      <c r="BU166" s="218"/>
      <c r="BV166" s="218"/>
      <c r="BW166" s="218"/>
      <c r="BX166" s="218"/>
      <c r="BY166" s="218"/>
      <c r="BZ166" s="218"/>
      <c r="CA166" s="218"/>
      <c r="CB166" s="218"/>
      <c r="CC166" s="218"/>
      <c r="CD166" s="218"/>
      <c r="CE166" s="218"/>
      <c r="CF166" s="218"/>
      <c r="CG166" s="218"/>
      <c r="CH166" s="218"/>
      <c r="CI166" s="218"/>
      <c r="CJ166" s="218"/>
      <c r="CK166" s="218"/>
      <c r="CL166" s="218"/>
      <c r="CM166" s="218"/>
      <c r="CN166" s="218"/>
      <c r="CO166" s="218"/>
      <c r="CP166" s="218"/>
      <c r="CQ166" s="218"/>
      <c r="CR166" s="218"/>
      <c r="CS166" s="218"/>
      <c r="CT166" s="218"/>
    </row>
    <row r="167" spans="3:98" x14ac:dyDescent="0.2">
      <c r="C167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  <c r="X167" s="218"/>
      <c r="Y167" s="218"/>
      <c r="Z167" s="218"/>
      <c r="AA167" s="218"/>
      <c r="AB167" s="218"/>
      <c r="AC167" s="218"/>
      <c r="AD167" s="218"/>
      <c r="AE167" s="218"/>
      <c r="AF167" s="218"/>
      <c r="AG167" s="218"/>
      <c r="AH167" s="218"/>
      <c r="AI167" s="218"/>
      <c r="AJ167" s="218"/>
      <c r="AK167" s="218"/>
      <c r="AL167" s="218"/>
      <c r="AM167" s="218"/>
      <c r="AN167" s="218"/>
      <c r="AO167" s="218"/>
      <c r="AP167" s="218"/>
      <c r="AQ167" s="218"/>
      <c r="AR167" s="218"/>
      <c r="AS167" s="218"/>
      <c r="AT167" s="218"/>
      <c r="AU167" s="218"/>
      <c r="AV167" s="218"/>
      <c r="AW167" s="218"/>
      <c r="AX167" s="218"/>
      <c r="AY167" s="218"/>
      <c r="AZ167" s="218"/>
      <c r="BA167" s="218"/>
      <c r="BB167" s="218"/>
      <c r="BC167" s="218"/>
      <c r="BD167" s="218"/>
      <c r="BE167" s="218"/>
      <c r="BF167" s="218"/>
      <c r="BG167" s="218"/>
      <c r="BH167" s="218"/>
      <c r="BI167" s="218"/>
      <c r="BJ167" s="218"/>
      <c r="BK167" s="218"/>
      <c r="BL167" s="218"/>
      <c r="BM167" s="218"/>
      <c r="BN167" s="218"/>
      <c r="BO167" s="218"/>
      <c r="BP167" s="218"/>
      <c r="BQ167" s="218"/>
      <c r="BR167" s="218"/>
      <c r="BS167" s="218"/>
      <c r="BT167" s="218"/>
      <c r="BU167" s="218"/>
      <c r="BV167" s="218"/>
      <c r="BW167" s="218"/>
      <c r="BX167" s="218"/>
      <c r="BY167" s="218"/>
      <c r="BZ167" s="218"/>
      <c r="CA167" s="218"/>
      <c r="CB167" s="218"/>
      <c r="CC167" s="218"/>
      <c r="CD167" s="218"/>
      <c r="CE167" s="218"/>
      <c r="CF167" s="218"/>
      <c r="CG167" s="218"/>
      <c r="CH167" s="218"/>
      <c r="CI167" s="218"/>
      <c r="CJ167" s="218"/>
      <c r="CK167" s="218"/>
      <c r="CL167" s="218"/>
      <c r="CM167" s="218"/>
      <c r="CN167" s="218"/>
      <c r="CO167" s="218"/>
      <c r="CP167" s="218"/>
      <c r="CQ167" s="218"/>
      <c r="CR167" s="218"/>
      <c r="CS167" s="218"/>
      <c r="CT167" s="218"/>
    </row>
    <row r="168" spans="3:98" x14ac:dyDescent="0.2">
      <c r="C168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  <c r="X168" s="218"/>
      <c r="Y168" s="218"/>
      <c r="Z168" s="218"/>
      <c r="AA168" s="218"/>
      <c r="AB168" s="218"/>
      <c r="AC168" s="218"/>
      <c r="AD168" s="218"/>
      <c r="AE168" s="218"/>
      <c r="AF168" s="218"/>
      <c r="AG168" s="218"/>
      <c r="AH168" s="218"/>
      <c r="AI168" s="218"/>
      <c r="AJ168" s="218"/>
      <c r="AK168" s="218"/>
      <c r="AL168" s="218"/>
      <c r="AM168" s="218"/>
      <c r="AN168" s="218"/>
      <c r="AO168" s="218"/>
      <c r="AP168" s="218"/>
      <c r="AQ168" s="218"/>
      <c r="AR168" s="218"/>
      <c r="AS168" s="218"/>
      <c r="AT168" s="218"/>
      <c r="AU168" s="218"/>
      <c r="AV168" s="218"/>
      <c r="AW168" s="218"/>
      <c r="AX168" s="218"/>
      <c r="AY168" s="218"/>
      <c r="AZ168" s="218"/>
      <c r="BA168" s="218"/>
      <c r="BB168" s="218"/>
      <c r="BC168" s="218"/>
      <c r="BD168" s="218"/>
      <c r="BE168" s="218"/>
      <c r="BF168" s="218"/>
      <c r="BG168" s="218"/>
      <c r="BH168" s="218"/>
      <c r="BI168" s="218"/>
      <c r="BJ168" s="218"/>
      <c r="BK168" s="218"/>
      <c r="BL168" s="218"/>
      <c r="BM168" s="218"/>
      <c r="BN168" s="218"/>
      <c r="BO168" s="218"/>
      <c r="BP168" s="218"/>
      <c r="BQ168" s="218"/>
      <c r="BR168" s="218"/>
      <c r="BS168" s="218"/>
      <c r="BT168" s="218"/>
      <c r="BU168" s="218"/>
      <c r="BV168" s="218"/>
      <c r="BW168" s="218"/>
      <c r="BX168" s="218"/>
      <c r="BY168" s="218"/>
      <c r="BZ168" s="218"/>
      <c r="CA168" s="218"/>
      <c r="CB168" s="218"/>
      <c r="CC168" s="218"/>
      <c r="CD168" s="218"/>
      <c r="CE168" s="218"/>
      <c r="CF168" s="218"/>
      <c r="CG168" s="218"/>
      <c r="CH168" s="218"/>
      <c r="CI168" s="218"/>
      <c r="CJ168" s="218"/>
      <c r="CK168" s="218"/>
      <c r="CL168" s="218"/>
      <c r="CM168" s="218"/>
      <c r="CN168" s="218"/>
      <c r="CO168" s="218"/>
      <c r="CP168" s="218"/>
      <c r="CQ168" s="218"/>
      <c r="CR168" s="218"/>
      <c r="CS168" s="218"/>
      <c r="CT168" s="218"/>
    </row>
    <row r="169" spans="3:98" x14ac:dyDescent="0.2">
      <c r="C169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18"/>
      <c r="Y169" s="218"/>
      <c r="Z169" s="218"/>
      <c r="AA169" s="218"/>
      <c r="AB169" s="218"/>
      <c r="AC169" s="218"/>
      <c r="AD169" s="218"/>
      <c r="AE169" s="218"/>
      <c r="AF169" s="218"/>
      <c r="AG169" s="218"/>
      <c r="AH169" s="218"/>
      <c r="AI169" s="218"/>
      <c r="AJ169" s="218"/>
      <c r="AK169" s="218"/>
      <c r="AL169" s="218"/>
      <c r="AM169" s="218"/>
      <c r="AN169" s="218"/>
      <c r="AO169" s="218"/>
      <c r="AP169" s="218"/>
      <c r="AQ169" s="218"/>
      <c r="AR169" s="218"/>
      <c r="AS169" s="218"/>
      <c r="AT169" s="218"/>
      <c r="AU169" s="218"/>
      <c r="AV169" s="218"/>
      <c r="AW169" s="218"/>
      <c r="AX169" s="218"/>
      <c r="AY169" s="218"/>
      <c r="AZ169" s="218"/>
      <c r="BA169" s="218"/>
      <c r="BB169" s="218"/>
      <c r="BC169" s="218"/>
      <c r="BD169" s="218"/>
      <c r="BE169" s="218"/>
      <c r="BF169" s="218"/>
      <c r="BG169" s="218"/>
      <c r="BH169" s="218"/>
      <c r="BI169" s="218"/>
      <c r="BJ169" s="218"/>
      <c r="BK169" s="218"/>
      <c r="BL169" s="218"/>
      <c r="BM169" s="218"/>
      <c r="BN169" s="218"/>
      <c r="BO169" s="218"/>
      <c r="BP169" s="218"/>
      <c r="BQ169" s="218"/>
      <c r="BR169" s="218"/>
      <c r="BS169" s="218"/>
      <c r="BT169" s="218"/>
      <c r="BU169" s="218"/>
      <c r="BV169" s="218"/>
      <c r="BW169" s="218"/>
      <c r="BX169" s="218"/>
      <c r="BY169" s="218"/>
      <c r="BZ169" s="218"/>
      <c r="CA169" s="218"/>
      <c r="CB169" s="218"/>
      <c r="CC169" s="218"/>
      <c r="CD169" s="218"/>
      <c r="CE169" s="218"/>
      <c r="CF169" s="218"/>
      <c r="CG169" s="218"/>
      <c r="CH169" s="218"/>
      <c r="CI169" s="218"/>
      <c r="CJ169" s="218"/>
      <c r="CK169" s="218"/>
      <c r="CL169" s="218"/>
      <c r="CM169" s="218"/>
      <c r="CN169" s="218"/>
      <c r="CO169" s="218"/>
      <c r="CP169" s="218"/>
      <c r="CQ169" s="218"/>
      <c r="CR169" s="218"/>
      <c r="CS169" s="218"/>
      <c r="CT169" s="218"/>
    </row>
    <row r="170" spans="3:98" x14ac:dyDescent="0.2">
      <c r="C170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  <c r="AB170" s="218"/>
      <c r="AC170" s="218"/>
      <c r="AD170" s="218"/>
      <c r="AE170" s="218"/>
      <c r="AF170" s="218"/>
      <c r="AG170" s="218"/>
      <c r="AH170" s="218"/>
      <c r="AI170" s="218"/>
      <c r="AJ170" s="218"/>
      <c r="AK170" s="218"/>
      <c r="AL170" s="218"/>
      <c r="AM170" s="218"/>
      <c r="AN170" s="218"/>
      <c r="AO170" s="218"/>
      <c r="AP170" s="218"/>
      <c r="AQ170" s="218"/>
      <c r="AR170" s="218"/>
      <c r="AS170" s="218"/>
      <c r="AT170" s="218"/>
      <c r="AU170" s="218"/>
      <c r="AV170" s="218"/>
      <c r="AW170" s="218"/>
      <c r="AX170" s="218"/>
      <c r="AY170" s="218"/>
      <c r="AZ170" s="218"/>
      <c r="BA170" s="218"/>
      <c r="BB170" s="218"/>
      <c r="BC170" s="218"/>
      <c r="BD170" s="218"/>
      <c r="BE170" s="218"/>
      <c r="BF170" s="218"/>
      <c r="BG170" s="218"/>
      <c r="BH170" s="218"/>
      <c r="BI170" s="218"/>
      <c r="BJ170" s="218"/>
      <c r="BK170" s="218"/>
      <c r="BL170" s="218"/>
      <c r="BM170" s="218"/>
      <c r="BN170" s="218"/>
      <c r="BO170" s="218"/>
      <c r="BP170" s="218"/>
      <c r="BQ170" s="218"/>
      <c r="BR170" s="218"/>
      <c r="BS170" s="218"/>
      <c r="BT170" s="218"/>
      <c r="BU170" s="218"/>
      <c r="BV170" s="218"/>
      <c r="BW170" s="218"/>
      <c r="BX170" s="218"/>
      <c r="BY170" s="218"/>
      <c r="BZ170" s="218"/>
      <c r="CA170" s="218"/>
      <c r="CB170" s="218"/>
      <c r="CC170" s="218"/>
      <c r="CD170" s="218"/>
      <c r="CE170" s="218"/>
      <c r="CF170" s="218"/>
      <c r="CG170" s="218"/>
      <c r="CH170" s="218"/>
      <c r="CI170" s="218"/>
      <c r="CJ170" s="218"/>
      <c r="CK170" s="218"/>
      <c r="CL170" s="218"/>
      <c r="CM170" s="218"/>
      <c r="CN170" s="218"/>
      <c r="CO170" s="218"/>
      <c r="CP170" s="218"/>
      <c r="CQ170" s="218"/>
      <c r="CR170" s="218"/>
      <c r="CS170" s="218"/>
      <c r="CT170" s="218"/>
    </row>
    <row r="171" spans="3:98" x14ac:dyDescent="0.2">
      <c r="C171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  <c r="AB171" s="218"/>
      <c r="AC171" s="218"/>
      <c r="AD171" s="218"/>
      <c r="AE171" s="218"/>
      <c r="AF171" s="218"/>
      <c r="AG171" s="218"/>
      <c r="AH171" s="218"/>
      <c r="AI171" s="218"/>
      <c r="AJ171" s="218"/>
      <c r="AK171" s="218"/>
      <c r="AL171" s="218"/>
      <c r="AM171" s="218"/>
      <c r="AN171" s="218"/>
      <c r="AO171" s="218"/>
      <c r="AP171" s="218"/>
      <c r="AQ171" s="218"/>
      <c r="AR171" s="218"/>
      <c r="AS171" s="218"/>
      <c r="AT171" s="218"/>
      <c r="AU171" s="218"/>
      <c r="AV171" s="218"/>
      <c r="AW171" s="218"/>
      <c r="AX171" s="218"/>
      <c r="AY171" s="218"/>
      <c r="AZ171" s="218"/>
      <c r="BA171" s="218"/>
      <c r="BB171" s="218"/>
      <c r="BC171" s="218"/>
      <c r="BD171" s="218"/>
      <c r="BE171" s="218"/>
      <c r="BF171" s="218"/>
      <c r="BG171" s="218"/>
      <c r="BH171" s="218"/>
      <c r="BI171" s="218"/>
      <c r="BJ171" s="218"/>
      <c r="BK171" s="218"/>
      <c r="BL171" s="218"/>
      <c r="BM171" s="218"/>
      <c r="BN171" s="218"/>
      <c r="BO171" s="218"/>
      <c r="BP171" s="218"/>
      <c r="BQ171" s="218"/>
      <c r="BR171" s="218"/>
      <c r="BS171" s="218"/>
      <c r="BT171" s="218"/>
      <c r="BU171" s="218"/>
      <c r="BV171" s="218"/>
      <c r="BW171" s="218"/>
      <c r="BX171" s="218"/>
      <c r="BY171" s="218"/>
      <c r="BZ171" s="218"/>
      <c r="CA171" s="218"/>
      <c r="CB171" s="218"/>
      <c r="CC171" s="218"/>
      <c r="CD171" s="218"/>
      <c r="CE171" s="218"/>
      <c r="CF171" s="218"/>
      <c r="CG171" s="218"/>
      <c r="CH171" s="218"/>
      <c r="CI171" s="218"/>
      <c r="CJ171" s="218"/>
      <c r="CK171" s="218"/>
      <c r="CL171" s="218"/>
      <c r="CM171" s="218"/>
      <c r="CN171" s="218"/>
      <c r="CO171" s="218"/>
      <c r="CP171" s="218"/>
      <c r="CQ171" s="218"/>
      <c r="CR171" s="218"/>
      <c r="CS171" s="218"/>
      <c r="CT171" s="218"/>
    </row>
    <row r="172" spans="3:98" x14ac:dyDescent="0.2">
      <c r="C172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  <c r="AA172" s="218"/>
      <c r="AB172" s="218"/>
      <c r="AC172" s="218"/>
      <c r="AD172" s="218"/>
      <c r="AE172" s="218"/>
      <c r="AF172" s="218"/>
      <c r="AG172" s="218"/>
      <c r="AH172" s="218"/>
      <c r="AI172" s="218"/>
      <c r="AJ172" s="218"/>
      <c r="AK172" s="218"/>
      <c r="AL172" s="218"/>
      <c r="AM172" s="218"/>
      <c r="AN172" s="218"/>
      <c r="AO172" s="218"/>
      <c r="AP172" s="218"/>
      <c r="AQ172" s="218"/>
      <c r="AR172" s="218"/>
      <c r="AS172" s="218"/>
      <c r="AT172" s="218"/>
      <c r="AU172" s="218"/>
      <c r="AV172" s="218"/>
      <c r="AW172" s="218"/>
      <c r="AX172" s="218"/>
      <c r="AY172" s="218"/>
      <c r="AZ172" s="218"/>
      <c r="BA172" s="218"/>
      <c r="BB172" s="218"/>
      <c r="BC172" s="218"/>
      <c r="BD172" s="218"/>
      <c r="BE172" s="218"/>
      <c r="BF172" s="218"/>
      <c r="BG172" s="218"/>
      <c r="BH172" s="218"/>
      <c r="BI172" s="218"/>
      <c r="BJ172" s="218"/>
      <c r="BK172" s="218"/>
      <c r="BL172" s="218"/>
      <c r="BM172" s="218"/>
      <c r="BN172" s="218"/>
      <c r="BO172" s="218"/>
      <c r="BP172" s="218"/>
      <c r="BQ172" s="218"/>
      <c r="BR172" s="218"/>
      <c r="BS172" s="218"/>
      <c r="BT172" s="218"/>
      <c r="BU172" s="218"/>
      <c r="BV172" s="218"/>
      <c r="BW172" s="218"/>
      <c r="BX172" s="218"/>
      <c r="BY172" s="218"/>
      <c r="BZ172" s="218"/>
      <c r="CA172" s="218"/>
      <c r="CB172" s="218"/>
      <c r="CC172" s="218"/>
      <c r="CD172" s="218"/>
      <c r="CE172" s="218"/>
      <c r="CF172" s="218"/>
      <c r="CG172" s="218"/>
      <c r="CH172" s="218"/>
      <c r="CI172" s="218"/>
      <c r="CJ172" s="218"/>
      <c r="CK172" s="218"/>
      <c r="CL172" s="218"/>
      <c r="CM172" s="218"/>
      <c r="CN172" s="218"/>
      <c r="CO172" s="218"/>
      <c r="CP172" s="218"/>
      <c r="CQ172" s="218"/>
      <c r="CR172" s="218"/>
      <c r="CS172" s="218"/>
      <c r="CT172" s="218"/>
    </row>
    <row r="173" spans="3:98" x14ac:dyDescent="0.2">
      <c r="C173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  <c r="AA173" s="218"/>
      <c r="AB173" s="218"/>
      <c r="AC173" s="218"/>
      <c r="AD173" s="218"/>
      <c r="AE173" s="218"/>
      <c r="AF173" s="218"/>
      <c r="AG173" s="218"/>
      <c r="AH173" s="218"/>
      <c r="AI173" s="218"/>
      <c r="AJ173" s="218"/>
      <c r="AK173" s="218"/>
      <c r="AL173" s="218"/>
      <c r="AM173" s="218"/>
      <c r="AN173" s="218"/>
      <c r="AO173" s="218"/>
      <c r="AP173" s="218"/>
      <c r="AQ173" s="218"/>
      <c r="AR173" s="218"/>
      <c r="AS173" s="218"/>
      <c r="AT173" s="218"/>
      <c r="AU173" s="218"/>
      <c r="AV173" s="218"/>
      <c r="AW173" s="218"/>
      <c r="AX173" s="218"/>
      <c r="AY173" s="218"/>
      <c r="AZ173" s="218"/>
      <c r="BA173" s="218"/>
      <c r="BB173" s="218"/>
      <c r="BC173" s="218"/>
      <c r="BD173" s="218"/>
      <c r="BE173" s="218"/>
      <c r="BF173" s="218"/>
      <c r="BG173" s="218"/>
      <c r="BH173" s="218"/>
      <c r="BI173" s="218"/>
      <c r="BJ173" s="218"/>
      <c r="BK173" s="218"/>
      <c r="BL173" s="218"/>
      <c r="BM173" s="218"/>
      <c r="BN173" s="218"/>
      <c r="BO173" s="218"/>
      <c r="BP173" s="218"/>
      <c r="BQ173" s="218"/>
      <c r="BR173" s="218"/>
      <c r="BS173" s="218"/>
      <c r="BT173" s="218"/>
      <c r="BU173" s="218"/>
      <c r="BV173" s="218"/>
      <c r="BW173" s="218"/>
      <c r="BX173" s="218"/>
      <c r="BY173" s="218"/>
      <c r="BZ173" s="218"/>
      <c r="CA173" s="218"/>
      <c r="CB173" s="218"/>
      <c r="CC173" s="218"/>
      <c r="CD173" s="218"/>
      <c r="CE173" s="218"/>
      <c r="CF173" s="218"/>
      <c r="CG173" s="218"/>
      <c r="CH173" s="218"/>
      <c r="CI173" s="218"/>
      <c r="CJ173" s="218"/>
      <c r="CK173" s="218"/>
      <c r="CL173" s="218"/>
      <c r="CM173" s="218"/>
      <c r="CN173" s="218"/>
      <c r="CO173" s="218"/>
      <c r="CP173" s="218"/>
      <c r="CQ173" s="218"/>
      <c r="CR173" s="218"/>
      <c r="CS173" s="218"/>
      <c r="CT173" s="218"/>
    </row>
    <row r="174" spans="3:98" x14ac:dyDescent="0.2">
      <c r="C174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  <c r="AA174" s="218"/>
      <c r="AB174" s="218"/>
      <c r="AC174" s="218"/>
      <c r="AD174" s="218"/>
      <c r="AE174" s="218"/>
      <c r="AF174" s="218"/>
      <c r="AG174" s="218"/>
      <c r="AH174" s="218"/>
      <c r="AI174" s="218"/>
      <c r="AJ174" s="218"/>
      <c r="AK174" s="218"/>
      <c r="AL174" s="218"/>
      <c r="AM174" s="218"/>
      <c r="AN174" s="218"/>
      <c r="AO174" s="218"/>
      <c r="AP174" s="218"/>
      <c r="AQ174" s="218"/>
      <c r="AR174" s="218"/>
      <c r="AS174" s="218"/>
      <c r="AT174" s="218"/>
      <c r="AU174" s="218"/>
      <c r="AV174" s="218"/>
      <c r="AW174" s="218"/>
      <c r="AX174" s="218"/>
      <c r="AY174" s="218"/>
      <c r="AZ174" s="218"/>
      <c r="BA174" s="218"/>
      <c r="BB174" s="218"/>
      <c r="BC174" s="218"/>
      <c r="BD174" s="218"/>
      <c r="BE174" s="218"/>
      <c r="BF174" s="218"/>
      <c r="BG174" s="218"/>
      <c r="BH174" s="218"/>
      <c r="BI174" s="218"/>
      <c r="BJ174" s="218"/>
      <c r="BK174" s="218"/>
      <c r="BL174" s="218"/>
      <c r="BM174" s="218"/>
      <c r="BN174" s="218"/>
      <c r="BO174" s="218"/>
      <c r="BP174" s="218"/>
      <c r="BQ174" s="218"/>
      <c r="BR174" s="218"/>
      <c r="BS174" s="218"/>
      <c r="BT174" s="218"/>
      <c r="BU174" s="218"/>
      <c r="BV174" s="218"/>
      <c r="BW174" s="218"/>
      <c r="BX174" s="218"/>
      <c r="BY174" s="218"/>
      <c r="BZ174" s="218"/>
      <c r="CA174" s="218"/>
      <c r="CB174" s="218"/>
      <c r="CC174" s="218"/>
      <c r="CD174" s="218"/>
      <c r="CE174" s="218"/>
      <c r="CF174" s="218"/>
      <c r="CG174" s="218"/>
      <c r="CH174" s="218"/>
      <c r="CI174" s="218"/>
      <c r="CJ174" s="218"/>
      <c r="CK174" s="218"/>
      <c r="CL174" s="218"/>
      <c r="CM174" s="218"/>
      <c r="CN174" s="218"/>
      <c r="CO174" s="218"/>
      <c r="CP174" s="218"/>
      <c r="CQ174" s="218"/>
      <c r="CR174" s="218"/>
      <c r="CS174" s="218"/>
      <c r="CT174" s="218"/>
    </row>
    <row r="175" spans="3:98" x14ac:dyDescent="0.2">
      <c r="C175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  <c r="X175" s="218"/>
      <c r="Y175" s="218"/>
      <c r="Z175" s="218"/>
      <c r="AA175" s="218"/>
      <c r="AB175" s="218"/>
      <c r="AC175" s="218"/>
      <c r="AD175" s="218"/>
      <c r="AE175" s="218"/>
      <c r="AF175" s="218"/>
      <c r="AG175" s="218"/>
      <c r="AH175" s="218"/>
      <c r="AI175" s="218"/>
      <c r="AJ175" s="218"/>
      <c r="AK175" s="218"/>
      <c r="AL175" s="218"/>
      <c r="AM175" s="218"/>
      <c r="AN175" s="218"/>
      <c r="AO175" s="218"/>
      <c r="AP175" s="218"/>
      <c r="AQ175" s="218"/>
      <c r="AR175" s="218"/>
      <c r="AS175" s="218"/>
      <c r="AT175" s="218"/>
      <c r="AU175" s="218"/>
      <c r="AV175" s="218"/>
      <c r="AW175" s="218"/>
      <c r="AX175" s="218"/>
      <c r="AY175" s="218"/>
      <c r="AZ175" s="218"/>
      <c r="BA175" s="218"/>
      <c r="BB175" s="218"/>
      <c r="BC175" s="218"/>
      <c r="BD175" s="218"/>
      <c r="BE175" s="218"/>
      <c r="BF175" s="218"/>
      <c r="BG175" s="218"/>
      <c r="BH175" s="218"/>
      <c r="BI175" s="218"/>
      <c r="BJ175" s="218"/>
      <c r="BK175" s="218"/>
      <c r="BL175" s="218"/>
      <c r="BM175" s="218"/>
      <c r="BN175" s="218"/>
      <c r="BO175" s="218"/>
      <c r="BP175" s="218"/>
      <c r="BQ175" s="218"/>
      <c r="BR175" s="218"/>
      <c r="BS175" s="218"/>
      <c r="BT175" s="218"/>
      <c r="BU175" s="218"/>
      <c r="BV175" s="218"/>
      <c r="BW175" s="218"/>
      <c r="BX175" s="218"/>
      <c r="BY175" s="218"/>
      <c r="BZ175" s="218"/>
      <c r="CA175" s="218"/>
      <c r="CB175" s="218"/>
      <c r="CC175" s="218"/>
      <c r="CD175" s="218"/>
      <c r="CE175" s="218"/>
      <c r="CF175" s="218"/>
      <c r="CG175" s="218"/>
      <c r="CH175" s="218"/>
      <c r="CI175" s="218"/>
      <c r="CJ175" s="218"/>
      <c r="CK175" s="218"/>
      <c r="CL175" s="218"/>
      <c r="CM175" s="218"/>
      <c r="CN175" s="218"/>
      <c r="CO175" s="218"/>
      <c r="CP175" s="218"/>
      <c r="CQ175" s="218"/>
      <c r="CR175" s="218"/>
      <c r="CS175" s="218"/>
      <c r="CT175" s="218"/>
    </row>
    <row r="176" spans="3:98" x14ac:dyDescent="0.2">
      <c r="C176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  <c r="X176" s="218"/>
      <c r="Y176" s="218"/>
      <c r="Z176" s="218"/>
      <c r="AA176" s="218"/>
      <c r="AB176" s="218"/>
      <c r="AC176" s="218"/>
      <c r="AD176" s="218"/>
      <c r="AE176" s="218"/>
      <c r="AF176" s="218"/>
      <c r="AG176" s="218"/>
      <c r="AH176" s="218"/>
      <c r="AI176" s="218"/>
      <c r="AJ176" s="218"/>
      <c r="AK176" s="218"/>
      <c r="AL176" s="218"/>
      <c r="AM176" s="218"/>
      <c r="AN176" s="218"/>
      <c r="AO176" s="218"/>
      <c r="AP176" s="218"/>
      <c r="AQ176" s="218"/>
      <c r="AR176" s="218"/>
      <c r="AS176" s="218"/>
      <c r="AT176" s="218"/>
      <c r="AU176" s="218"/>
      <c r="AV176" s="218"/>
      <c r="AW176" s="218"/>
      <c r="AX176" s="218"/>
      <c r="AY176" s="218"/>
      <c r="AZ176" s="218"/>
      <c r="BA176" s="218"/>
      <c r="BB176" s="218"/>
      <c r="BC176" s="218"/>
      <c r="BD176" s="218"/>
      <c r="BE176" s="218"/>
      <c r="BF176" s="218"/>
      <c r="BG176" s="218"/>
      <c r="BH176" s="218"/>
      <c r="BI176" s="218"/>
      <c r="BJ176" s="218"/>
      <c r="BK176" s="218"/>
      <c r="BL176" s="218"/>
      <c r="BM176" s="218"/>
      <c r="BN176" s="218"/>
      <c r="BO176" s="218"/>
      <c r="BP176" s="218"/>
      <c r="BQ176" s="218"/>
      <c r="BR176" s="218"/>
      <c r="BS176" s="218"/>
      <c r="BT176" s="218"/>
      <c r="BU176" s="218"/>
      <c r="BV176" s="218"/>
      <c r="BW176" s="218"/>
      <c r="BX176" s="218"/>
      <c r="BY176" s="218"/>
      <c r="BZ176" s="218"/>
      <c r="CA176" s="218"/>
      <c r="CB176" s="218"/>
      <c r="CC176" s="218"/>
      <c r="CD176" s="218"/>
      <c r="CE176" s="218"/>
      <c r="CF176" s="218"/>
      <c r="CG176" s="218"/>
      <c r="CH176" s="218"/>
      <c r="CI176" s="218"/>
      <c r="CJ176" s="218"/>
      <c r="CK176" s="218"/>
      <c r="CL176" s="218"/>
      <c r="CM176" s="218"/>
      <c r="CN176" s="218"/>
      <c r="CO176" s="218"/>
      <c r="CP176" s="218"/>
      <c r="CQ176" s="218"/>
      <c r="CR176" s="218"/>
      <c r="CS176" s="218"/>
      <c r="CT176" s="218"/>
    </row>
    <row r="177" spans="3:98" x14ac:dyDescent="0.2">
      <c r="C177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18"/>
      <c r="Y177" s="218"/>
      <c r="Z177" s="218"/>
      <c r="AA177" s="218"/>
      <c r="AB177" s="218"/>
      <c r="AC177" s="218"/>
      <c r="AD177" s="218"/>
      <c r="AE177" s="218"/>
      <c r="AF177" s="218"/>
      <c r="AG177" s="218"/>
      <c r="AH177" s="218"/>
      <c r="AI177" s="218"/>
      <c r="AJ177" s="218"/>
      <c r="AK177" s="218"/>
      <c r="AL177" s="218"/>
      <c r="AM177" s="218"/>
      <c r="AN177" s="218"/>
      <c r="AO177" s="218"/>
      <c r="AP177" s="218"/>
      <c r="AQ177" s="218"/>
      <c r="AR177" s="218"/>
      <c r="AS177" s="218"/>
      <c r="AT177" s="218"/>
      <c r="AU177" s="218"/>
      <c r="AV177" s="218"/>
      <c r="AW177" s="218"/>
      <c r="AX177" s="218"/>
      <c r="AY177" s="218"/>
      <c r="AZ177" s="218"/>
      <c r="BA177" s="218"/>
      <c r="BB177" s="218"/>
      <c r="BC177" s="218"/>
      <c r="BD177" s="218"/>
      <c r="BE177" s="218"/>
      <c r="BF177" s="218"/>
      <c r="BG177" s="218"/>
      <c r="BH177" s="218"/>
      <c r="BI177" s="218"/>
      <c r="BJ177" s="218"/>
      <c r="BK177" s="218"/>
      <c r="BL177" s="218"/>
      <c r="BM177" s="218"/>
      <c r="BN177" s="218"/>
      <c r="BO177" s="218"/>
      <c r="BP177" s="218"/>
      <c r="BQ177" s="218"/>
      <c r="BR177" s="218"/>
      <c r="BS177" s="218"/>
      <c r="BT177" s="218"/>
      <c r="BU177" s="218"/>
      <c r="BV177" s="218"/>
      <c r="BW177" s="218"/>
      <c r="BX177" s="218"/>
      <c r="BY177" s="218"/>
      <c r="BZ177" s="218"/>
      <c r="CA177" s="218"/>
      <c r="CB177" s="218"/>
      <c r="CC177" s="218"/>
      <c r="CD177" s="218"/>
      <c r="CE177" s="218"/>
      <c r="CF177" s="218"/>
      <c r="CG177" s="218"/>
      <c r="CH177" s="218"/>
      <c r="CI177" s="218"/>
      <c r="CJ177" s="218"/>
      <c r="CK177" s="218"/>
      <c r="CL177" s="218"/>
      <c r="CM177" s="218"/>
      <c r="CN177" s="218"/>
      <c r="CO177" s="218"/>
      <c r="CP177" s="218"/>
      <c r="CQ177" s="218"/>
      <c r="CR177" s="218"/>
      <c r="CS177" s="218"/>
      <c r="CT177" s="218"/>
    </row>
  </sheetData>
  <mergeCells count="1">
    <mergeCell ref="A5:B5"/>
  </mergeCells>
  <pageMargins left="0.2" right="0.2" top="0.25" bottom="0.25" header="0" footer="0"/>
  <pageSetup paperSize="5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DESIGN</vt:lpstr>
      <vt:lpstr>BUDGET </vt:lpstr>
      <vt:lpstr>BUDGET SUMMARY</vt:lpstr>
      <vt:lpstr>STAFF ALLOCATION</vt:lpstr>
      <vt:lpstr>ANALYSIS</vt:lpstr>
      <vt:lpstr>Budget_Print_Area</vt:lpstr>
      <vt:lpstr>Budget_Title</vt:lpstr>
      <vt:lpstr>ANALYSIS!Print_Area</vt:lpstr>
      <vt:lpstr>'BUDGET '!Print_Area</vt:lpstr>
      <vt:lpstr>'BUDGET SUMMARY'!Print_Area</vt:lpstr>
      <vt:lpstr>'BUDGET '!Print_Titles</vt:lpstr>
    </vt:vector>
  </TitlesOfParts>
  <Company>CAMW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Anderson</dc:creator>
  <cp:lastModifiedBy>Zeba Naveed</cp:lastModifiedBy>
  <cp:lastPrinted>2021-12-02T20:47:56Z</cp:lastPrinted>
  <dcterms:created xsi:type="dcterms:W3CDTF">2004-08-09T18:38:10Z</dcterms:created>
  <dcterms:modified xsi:type="dcterms:W3CDTF">2025-03-07T18:42:48Z</dcterms:modified>
</cp:coreProperties>
</file>